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ThisWorkbook"/>
  <mc:AlternateContent xmlns:mc="http://schemas.openxmlformats.org/markup-compatibility/2006">
    <mc:Choice Requires="x15">
      <x15ac:absPath xmlns:x15ac="http://schemas.microsoft.com/office/spreadsheetml/2010/11/ac" url="J:\SSS\SOLUTIONS\CommunityInvestment\CICA Redesign Project\Materials - Final\"/>
    </mc:Choice>
  </mc:AlternateContent>
  <xr:revisionPtr revIDLastSave="0" documentId="13_ncr:1_{DEFA39A1-3CFF-42ED-9B0B-698863CE61AE}" xr6:coauthVersionLast="47" xr6:coauthVersionMax="47" xr10:uidLastSave="{00000000-0000-0000-0000-000000000000}"/>
  <bookViews>
    <workbookView xWindow="-98" yWindow="-98" windowWidth="19396" windowHeight="11596" xr2:uid="{1373BF60-970F-4F76-8694-9AB41C79AC97}"/>
  </bookViews>
  <sheets>
    <sheet name="Subsidy Calculator" sheetId="1" r:id="rId1"/>
    <sheet name="Dropdowns" sheetId="2" state="hidden" r:id="rId2"/>
  </sheets>
  <definedNames>
    <definedName name="Adv_tbl">#REF!</definedName>
    <definedName name="Adv_term">'Subsidy Calculator'!$C$24</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_xlnm.Print_Area" localSheetId="0">'Subsidy Calculator'!$A$1:$F$40</definedName>
    <definedName name="Terms">Dropdowns!$A$12:$A$30</definedName>
    <definedName name="Terms_lst">#REF!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3" i="1" l="1"/>
  <c r="C29" i="1" s="1"/>
  <c r="C31" i="1" s="1"/>
  <c r="C27" i="1" l="1"/>
  <c r="D31" i="1" l="1"/>
  <c r="D29" i="1"/>
</calcChain>
</file>

<file path=xl/sharedStrings.xml><?xml version="1.0" encoding="utf-8"?>
<sst xmlns="http://schemas.openxmlformats.org/spreadsheetml/2006/main" count="380" uniqueCount="379">
  <si>
    <t>Final Advance Rate</t>
  </si>
  <si>
    <t>12 months</t>
  </si>
  <si>
    <t>13 months</t>
  </si>
  <si>
    <t>14 months</t>
  </si>
  <si>
    <t>15 months</t>
  </si>
  <si>
    <t>16 months</t>
  </si>
  <si>
    <t>17 months</t>
  </si>
  <si>
    <t>18 months</t>
  </si>
  <si>
    <t>19 months</t>
  </si>
  <si>
    <t>20 months</t>
  </si>
  <si>
    <t>21 months</t>
  </si>
  <si>
    <t>22 months</t>
  </si>
  <si>
    <t>23 months</t>
  </si>
  <si>
    <t>24 months</t>
  </si>
  <si>
    <t>25 months</t>
  </si>
  <si>
    <t>26 months</t>
  </si>
  <si>
    <t>27 months</t>
  </si>
  <si>
    <t>28 months</t>
  </si>
  <si>
    <t>29 months</t>
  </si>
  <si>
    <t>30 months</t>
  </si>
  <si>
    <t>31 months</t>
  </si>
  <si>
    <t>32 months</t>
  </si>
  <si>
    <t>33 months</t>
  </si>
  <si>
    <t>34 months</t>
  </si>
  <si>
    <t>35 months</t>
  </si>
  <si>
    <t>36 months</t>
  </si>
  <si>
    <t>37 months</t>
  </si>
  <si>
    <t>38 months</t>
  </si>
  <si>
    <t>39 months</t>
  </si>
  <si>
    <t>40 months</t>
  </si>
  <si>
    <t>41 months</t>
  </si>
  <si>
    <t>42 months</t>
  </si>
  <si>
    <t>43 months</t>
  </si>
  <si>
    <t>44 months</t>
  </si>
  <si>
    <t>45 months</t>
  </si>
  <si>
    <t>46 months</t>
  </si>
  <si>
    <t>47 months</t>
  </si>
  <si>
    <t>48 months</t>
  </si>
  <si>
    <t>49 months</t>
  </si>
  <si>
    <t>50 months</t>
  </si>
  <si>
    <t>51 months</t>
  </si>
  <si>
    <t>52 months</t>
  </si>
  <si>
    <t>53 months</t>
  </si>
  <si>
    <t>54 months</t>
  </si>
  <si>
    <t>55 months</t>
  </si>
  <si>
    <t>56 months</t>
  </si>
  <si>
    <t>57 months</t>
  </si>
  <si>
    <t>58 months</t>
  </si>
  <si>
    <t>59 months</t>
  </si>
  <si>
    <t>60 months</t>
  </si>
  <si>
    <t>61 months</t>
  </si>
  <si>
    <t>62 months</t>
  </si>
  <si>
    <t>63 months</t>
  </si>
  <si>
    <t>64 months</t>
  </si>
  <si>
    <t>65 months</t>
  </si>
  <si>
    <t>66 months</t>
  </si>
  <si>
    <t>67 months</t>
  </si>
  <si>
    <t>68 months</t>
  </si>
  <si>
    <t>69 months</t>
  </si>
  <si>
    <t>70 months</t>
  </si>
  <si>
    <t>71 months</t>
  </si>
  <si>
    <t>72 months</t>
  </si>
  <si>
    <t>73 months</t>
  </si>
  <si>
    <t>74 months</t>
  </si>
  <si>
    <t>75 months</t>
  </si>
  <si>
    <t>76 months</t>
  </si>
  <si>
    <t>77 months</t>
  </si>
  <si>
    <t>78 months</t>
  </si>
  <si>
    <t>79 months</t>
  </si>
  <si>
    <t>80 months</t>
  </si>
  <si>
    <t>81 months</t>
  </si>
  <si>
    <t>82 months</t>
  </si>
  <si>
    <t>83 months</t>
  </si>
  <si>
    <t>84 months</t>
  </si>
  <si>
    <t>85 months</t>
  </si>
  <si>
    <t>86 months</t>
  </si>
  <si>
    <t>87 months</t>
  </si>
  <si>
    <t>88 months</t>
  </si>
  <si>
    <t>89 months</t>
  </si>
  <si>
    <t>90 months</t>
  </si>
  <si>
    <t>91 months</t>
  </si>
  <si>
    <t>92 months</t>
  </si>
  <si>
    <t>93 months</t>
  </si>
  <si>
    <t>94 months</t>
  </si>
  <si>
    <t>95 months</t>
  </si>
  <si>
    <t>96 months</t>
  </si>
  <si>
    <t>97 months</t>
  </si>
  <si>
    <t>98 months</t>
  </si>
  <si>
    <t>99 months</t>
  </si>
  <si>
    <t>100 months</t>
  </si>
  <si>
    <t>101 months</t>
  </si>
  <si>
    <t>102 months</t>
  </si>
  <si>
    <t>103 months</t>
  </si>
  <si>
    <t>104 months</t>
  </si>
  <si>
    <t>105 months</t>
  </si>
  <si>
    <t>106 months</t>
  </si>
  <si>
    <t>107 months</t>
  </si>
  <si>
    <t>108 months</t>
  </si>
  <si>
    <t>109 months</t>
  </si>
  <si>
    <t>110 months</t>
  </si>
  <si>
    <t>111 months</t>
  </si>
  <si>
    <t>112 months</t>
  </si>
  <si>
    <t>113 months</t>
  </si>
  <si>
    <t>114 months</t>
  </si>
  <si>
    <t>115 months</t>
  </si>
  <si>
    <t>116 months</t>
  </si>
  <si>
    <t>117 months</t>
  </si>
  <si>
    <t>118 months</t>
  </si>
  <si>
    <t>119 months</t>
  </si>
  <si>
    <t>120 months</t>
  </si>
  <si>
    <t>Regular Advance Rate on Settlement Date (%)</t>
  </si>
  <si>
    <t>Interest Rate Subsidy Used</t>
  </si>
  <si>
    <t>Member Interest Rate Subsidy Limit</t>
  </si>
  <si>
    <t>Advance Amount</t>
  </si>
  <si>
    <t>Advance Maturity</t>
  </si>
  <si>
    <t>Remaining Member Interest Rate Subsidy</t>
  </si>
  <si>
    <t>Interest Rate Discount Option</t>
  </si>
  <si>
    <t>Call MTD or login to Community Advances Online to check remaining subsidy</t>
  </si>
  <si>
    <t>Does not update automatically. View current advance rates on fhlbc.com</t>
  </si>
  <si>
    <t>© FHLBank Chicago 2025</t>
  </si>
  <si>
    <t>Enter requested advance amount</t>
  </si>
  <si>
    <t>Community Advance
Member Subsidy Calculator</t>
  </si>
  <si>
    <t>If you have questions about the calculator or Community Advances, please contact your sales director or the Member Transaction Desk (MTD) at 1-855-345-2244 (option 1).</t>
  </si>
  <si>
    <t>Each member, or member holding company, has an annual Community Advance interest rate subsidy limit of $200,000 in aggregate. Subsidy is available on a first-come, first-served basis. Use the Community Advances application on eBanking to apply and reserve your subsidy.</t>
  </si>
  <si>
    <t>Select term in months (1-360) from dropdown menu</t>
  </si>
  <si>
    <t>11 months</t>
  </si>
  <si>
    <t>2 months</t>
  </si>
  <si>
    <t>3 months</t>
  </si>
  <si>
    <t>4 months</t>
  </si>
  <si>
    <t>5 months</t>
  </si>
  <si>
    <t>6 months</t>
  </si>
  <si>
    <t>7 months</t>
  </si>
  <si>
    <t>8 months</t>
  </si>
  <si>
    <t>9 months</t>
  </si>
  <si>
    <t>10 months</t>
  </si>
  <si>
    <t>1 month</t>
  </si>
  <si>
    <t>121 months</t>
  </si>
  <si>
    <t>122 months</t>
  </si>
  <si>
    <t>123 months</t>
  </si>
  <si>
    <t>124 months</t>
  </si>
  <si>
    <t>125 months</t>
  </si>
  <si>
    <t>126 months</t>
  </si>
  <si>
    <t>127 months</t>
  </si>
  <si>
    <t>128 months</t>
  </si>
  <si>
    <t>129 months</t>
  </si>
  <si>
    <t>130 months</t>
  </si>
  <si>
    <t>131 months</t>
  </si>
  <si>
    <t>132 months</t>
  </si>
  <si>
    <t>133 months</t>
  </si>
  <si>
    <t>134 months</t>
  </si>
  <si>
    <t>135 months</t>
  </si>
  <si>
    <t>136 months</t>
  </si>
  <si>
    <t>137 months</t>
  </si>
  <si>
    <t>138 months</t>
  </si>
  <si>
    <t>139 months</t>
  </si>
  <si>
    <t>140 months</t>
  </si>
  <si>
    <t>141 months</t>
  </si>
  <si>
    <t>142 months</t>
  </si>
  <si>
    <t>143 months</t>
  </si>
  <si>
    <t>144 months</t>
  </si>
  <si>
    <t>145 months</t>
  </si>
  <si>
    <t>146 months</t>
  </si>
  <si>
    <t>147 months</t>
  </si>
  <si>
    <t>148 months</t>
  </si>
  <si>
    <t>149 months</t>
  </si>
  <si>
    <t>150 months</t>
  </si>
  <si>
    <t>151 months</t>
  </si>
  <si>
    <t>152 months</t>
  </si>
  <si>
    <t>153 months</t>
  </si>
  <si>
    <t>154 months</t>
  </si>
  <si>
    <t>155 months</t>
  </si>
  <si>
    <t>156 months</t>
  </si>
  <si>
    <t>157 months</t>
  </si>
  <si>
    <t>158 months</t>
  </si>
  <si>
    <t>159 months</t>
  </si>
  <si>
    <t>160 months</t>
  </si>
  <si>
    <t>161 months</t>
  </si>
  <si>
    <t>162 months</t>
  </si>
  <si>
    <t>163 months</t>
  </si>
  <si>
    <t>164 months</t>
  </si>
  <si>
    <t>165 months</t>
  </si>
  <si>
    <t>166 months</t>
  </si>
  <si>
    <t>167 months</t>
  </si>
  <si>
    <t>168 months</t>
  </si>
  <si>
    <t>169 months</t>
  </si>
  <si>
    <t>170 months</t>
  </si>
  <si>
    <t>171 months</t>
  </si>
  <si>
    <t>172 months</t>
  </si>
  <si>
    <t>173 months</t>
  </si>
  <si>
    <t>174 months</t>
  </si>
  <si>
    <t>175 months</t>
  </si>
  <si>
    <t>176 months</t>
  </si>
  <si>
    <t>177 months</t>
  </si>
  <si>
    <t>178 months</t>
  </si>
  <si>
    <t>179 months</t>
  </si>
  <si>
    <t>180 months</t>
  </si>
  <si>
    <t>181 months</t>
  </si>
  <si>
    <t>182 months</t>
  </si>
  <si>
    <t>183 months</t>
  </si>
  <si>
    <t>184 months</t>
  </si>
  <si>
    <t>185 months</t>
  </si>
  <si>
    <t>186 months</t>
  </si>
  <si>
    <t>187 months</t>
  </si>
  <si>
    <t>188 months</t>
  </si>
  <si>
    <t>189 months</t>
  </si>
  <si>
    <t>190 months</t>
  </si>
  <si>
    <t>191 months</t>
  </si>
  <si>
    <t>192 months</t>
  </si>
  <si>
    <t>193 months</t>
  </si>
  <si>
    <t>194 months</t>
  </si>
  <si>
    <t>195 months</t>
  </si>
  <si>
    <t>196 months</t>
  </si>
  <si>
    <t>197 months</t>
  </si>
  <si>
    <t>198 months</t>
  </si>
  <si>
    <t>199 months</t>
  </si>
  <si>
    <t>200 months</t>
  </si>
  <si>
    <t>201 months</t>
  </si>
  <si>
    <t>202 months</t>
  </si>
  <si>
    <t>203 months</t>
  </si>
  <si>
    <t>204 months</t>
  </si>
  <si>
    <t>205 months</t>
  </si>
  <si>
    <t>206 months</t>
  </si>
  <si>
    <t>207 months</t>
  </si>
  <si>
    <t>208 months</t>
  </si>
  <si>
    <t>209 months</t>
  </si>
  <si>
    <t>210 months</t>
  </si>
  <si>
    <t>211 months</t>
  </si>
  <si>
    <t>212 months</t>
  </si>
  <si>
    <t>213 months</t>
  </si>
  <si>
    <t>214 months</t>
  </si>
  <si>
    <t>215 months</t>
  </si>
  <si>
    <t>216 months</t>
  </si>
  <si>
    <t>217 months</t>
  </si>
  <si>
    <t>218 months</t>
  </si>
  <si>
    <t>219 months</t>
  </si>
  <si>
    <t>220 months</t>
  </si>
  <si>
    <t>221 months</t>
  </si>
  <si>
    <t>222 months</t>
  </si>
  <si>
    <t>223 months</t>
  </si>
  <si>
    <t>224 months</t>
  </si>
  <si>
    <t>225 months</t>
  </si>
  <si>
    <t>226 months</t>
  </si>
  <si>
    <t>227 months</t>
  </si>
  <si>
    <t>228 months</t>
  </si>
  <si>
    <t>229 months</t>
  </si>
  <si>
    <t>230 months</t>
  </si>
  <si>
    <t>231 months</t>
  </si>
  <si>
    <t>232 months</t>
  </si>
  <si>
    <t>233 months</t>
  </si>
  <si>
    <t>234 months</t>
  </si>
  <si>
    <t>235 months</t>
  </si>
  <si>
    <t>236 months</t>
  </si>
  <si>
    <t>237 months</t>
  </si>
  <si>
    <t>238 months</t>
  </si>
  <si>
    <t>239 months</t>
  </si>
  <si>
    <t>240 months</t>
  </si>
  <si>
    <t>241 months</t>
  </si>
  <si>
    <t>242 months</t>
  </si>
  <si>
    <t>243 months</t>
  </si>
  <si>
    <t>244 months</t>
  </si>
  <si>
    <t>245 months</t>
  </si>
  <si>
    <t>246 months</t>
  </si>
  <si>
    <t>247 months</t>
  </si>
  <si>
    <t>248 months</t>
  </si>
  <si>
    <t>249 months</t>
  </si>
  <si>
    <t>250 months</t>
  </si>
  <si>
    <t>251 months</t>
  </si>
  <si>
    <t>252 months</t>
  </si>
  <si>
    <t>253 months</t>
  </si>
  <si>
    <t>254 months</t>
  </si>
  <si>
    <t>255 months</t>
  </si>
  <si>
    <t>256 months</t>
  </si>
  <si>
    <t>257 months</t>
  </si>
  <si>
    <t>258 months</t>
  </si>
  <si>
    <t>259 months</t>
  </si>
  <si>
    <t>260 months</t>
  </si>
  <si>
    <t>261 months</t>
  </si>
  <si>
    <t>262 months</t>
  </si>
  <si>
    <t>263 months</t>
  </si>
  <si>
    <t>264 months</t>
  </si>
  <si>
    <t>265 months</t>
  </si>
  <si>
    <t>266 months</t>
  </si>
  <si>
    <t>267 months</t>
  </si>
  <si>
    <t>268 months</t>
  </si>
  <si>
    <t>269 months</t>
  </si>
  <si>
    <t>270 months</t>
  </si>
  <si>
    <t>271 months</t>
  </si>
  <si>
    <t>272 months</t>
  </si>
  <si>
    <t>273 months</t>
  </si>
  <si>
    <t>274 months</t>
  </si>
  <si>
    <t>275 months</t>
  </si>
  <si>
    <t>276 months</t>
  </si>
  <si>
    <t>277 months</t>
  </si>
  <si>
    <t>278 months</t>
  </si>
  <si>
    <t>279 months</t>
  </si>
  <si>
    <t>280 months</t>
  </si>
  <si>
    <t>281 months</t>
  </si>
  <si>
    <t>282 months</t>
  </si>
  <si>
    <t>283 months</t>
  </si>
  <si>
    <t>284 months</t>
  </si>
  <si>
    <t>285 months</t>
  </si>
  <si>
    <t>286 months</t>
  </si>
  <si>
    <t>287 months</t>
  </si>
  <si>
    <t>288 months</t>
  </si>
  <si>
    <t>289 months</t>
  </si>
  <si>
    <t>290 months</t>
  </si>
  <si>
    <t>291 months</t>
  </si>
  <si>
    <t>292 months</t>
  </si>
  <si>
    <t>293 months</t>
  </si>
  <si>
    <t>294 months</t>
  </si>
  <si>
    <t>295 months</t>
  </si>
  <si>
    <t>296 months</t>
  </si>
  <si>
    <t>297 months</t>
  </si>
  <si>
    <t>298 months</t>
  </si>
  <si>
    <t>299 months</t>
  </si>
  <si>
    <t>300 months</t>
  </si>
  <si>
    <t>301 months</t>
  </si>
  <si>
    <t>302 months</t>
  </si>
  <si>
    <t>303 months</t>
  </si>
  <si>
    <t>304 months</t>
  </si>
  <si>
    <t>305 months</t>
  </si>
  <si>
    <t>306 months</t>
  </si>
  <si>
    <t>307 months</t>
  </si>
  <si>
    <t>308 months</t>
  </si>
  <si>
    <t>309 months</t>
  </si>
  <si>
    <t>310 months</t>
  </si>
  <si>
    <t>311 months</t>
  </si>
  <si>
    <t>312 months</t>
  </si>
  <si>
    <t>313 months</t>
  </si>
  <si>
    <t>314 months</t>
  </si>
  <si>
    <t>315 months</t>
  </si>
  <si>
    <t>316 months</t>
  </si>
  <si>
    <t>317 months</t>
  </si>
  <si>
    <t>318 months</t>
  </si>
  <si>
    <t>319 months</t>
  </si>
  <si>
    <t>320 months</t>
  </si>
  <si>
    <t>321 months</t>
  </si>
  <si>
    <t>322 months</t>
  </si>
  <si>
    <t>323 months</t>
  </si>
  <si>
    <t>324 months</t>
  </si>
  <si>
    <t>325 months</t>
  </si>
  <si>
    <t>326 months</t>
  </si>
  <si>
    <t>327 months</t>
  </si>
  <si>
    <t>328 months</t>
  </si>
  <si>
    <t>329 months</t>
  </si>
  <si>
    <t>330 months</t>
  </si>
  <si>
    <t>331 months</t>
  </si>
  <si>
    <t>332 months</t>
  </si>
  <si>
    <t>333 months</t>
  </si>
  <si>
    <t>334 months</t>
  </si>
  <si>
    <t>335 months</t>
  </si>
  <si>
    <t>336 months</t>
  </si>
  <si>
    <t>337 months</t>
  </si>
  <si>
    <t>338 months</t>
  </si>
  <si>
    <t>339 months</t>
  </si>
  <si>
    <t>340 months</t>
  </si>
  <si>
    <t>341 months</t>
  </si>
  <si>
    <t>342 months</t>
  </si>
  <si>
    <t>343 months</t>
  </si>
  <si>
    <t>344 months</t>
  </si>
  <si>
    <t>345 months</t>
  </si>
  <si>
    <t>346 months</t>
  </si>
  <si>
    <t>347 months</t>
  </si>
  <si>
    <t>348 months</t>
  </si>
  <si>
    <t>349 months</t>
  </si>
  <si>
    <t>350 months</t>
  </si>
  <si>
    <t>351 months</t>
  </si>
  <si>
    <t>352 months</t>
  </si>
  <si>
    <t>353 months</t>
  </si>
  <si>
    <t>354 months</t>
  </si>
  <si>
    <t>355 months</t>
  </si>
  <si>
    <t>356 months</t>
  </si>
  <si>
    <t>357 months</t>
  </si>
  <si>
    <t>358 months</t>
  </si>
  <si>
    <t>359 months</t>
  </si>
  <si>
    <t>360 months</t>
  </si>
  <si>
    <r>
      <t>Use this</t>
    </r>
    <r>
      <rPr>
        <sz val="12"/>
        <rFont val="Verdana"/>
        <family val="2"/>
      </rPr>
      <t xml:space="preserve"> tool to determine the amount of interest rate subsidy </t>
    </r>
    <r>
      <rPr>
        <sz val="12"/>
        <color theme="3"/>
        <rFont val="Verdana"/>
        <family val="2"/>
      </rPr>
      <t xml:space="preserve">used on an eligible Community Advance. Input the amount of the advance in cell C22, the maturity of the advance in cell C23, and your selected interest rate discount option in cell C26. The interest rate discount is subtracted from the prevailing, regular advance interest rate at the time of advance execution and is dependent on the underlying qualifying activities by the member. Update cell C25 based on the rate sheet posted on fhlbc.com or in eBanking. </t>
    </r>
  </si>
  <si>
    <t>Select a discount from dropdown menu</t>
  </si>
  <si>
    <t xml:space="preserve">Disclaimer: Advances are subject to the terms in the Community Advance requirements, which may be found on the  Community Advances Online platform in eBanking.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</si>
</sst>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8" formatCode="&quot;$&quot;#,##0.00_);[Red]\(&quot;$&quot;#,##0.00\)"/>
    <numFmt numFmtId="44" formatCode="_(&quot;$&quot;* #,##0.00_);_(&quot;$&quot;* \(#,##0.00\);_(&quot;$&quot;* &quot;-&quot;??_);_(@_)"/>
    <numFmt numFmtId="164" formatCode="0.00_)"/>
    <numFmt numFmtId="165" formatCode="0.000%"/>
  </numFmts>
  <fonts count="16" x14ac:knownFonts="1">
    <font>
      <sz val="11"/>
      <color theme="1"/>
      <name val="Calibri"/>
      <family val="2"/>
      <scheme val="minor"/>
    </font>
    <font>
      <sz val="11"/>
      <color theme="1"/>
      <name val="Calibri"/>
      <family val="2"/>
      <scheme val="minor"/>
    </font>
    <font>
      <sz val="11"/>
      <color theme="1"/>
      <name val="Verdana"/>
      <family val="2"/>
    </font>
    <font>
      <sz val="12"/>
      <color theme="3"/>
      <name val="Verdana"/>
      <family val="2"/>
    </font>
    <font>
      <sz val="12"/>
      <color indexed="8"/>
      <name val="Verdana"/>
      <family val="2"/>
    </font>
    <font>
      <b/>
      <sz val="12"/>
      <color theme="3"/>
      <name val="Verdana"/>
      <family val="2"/>
    </font>
    <font>
      <sz val="12"/>
      <color rgb="FF004165"/>
      <name val="Verdana"/>
      <family val="2"/>
    </font>
    <font>
      <sz val="12"/>
      <name val="Verdana"/>
      <family val="2"/>
    </font>
    <font>
      <b/>
      <sz val="12"/>
      <color rgb="FF004165"/>
      <name val="Verdana"/>
      <family val="2"/>
    </font>
    <font>
      <sz val="12"/>
      <color theme="4"/>
      <name val="Verdana"/>
      <family val="2"/>
    </font>
    <font>
      <b/>
      <sz val="12"/>
      <color rgb="FF92D050"/>
      <name val="Symbol"/>
      <family val="1"/>
      <charset val="2"/>
    </font>
    <font>
      <i/>
      <sz val="10"/>
      <name val="Verdana"/>
      <family val="2"/>
    </font>
    <font>
      <sz val="22"/>
      <color rgb="FF18244F"/>
      <name val="Verdana"/>
      <family val="2"/>
    </font>
    <font>
      <sz val="8"/>
      <name val="Calibri"/>
      <family val="2"/>
      <scheme val="minor"/>
    </font>
    <font>
      <i/>
      <sz val="10"/>
      <color rgb="FF004165"/>
      <name val="Verdana"/>
      <family val="2"/>
    </font>
    <font>
      <i/>
      <sz val="9"/>
      <color rgb="FF004165"/>
      <name val="Verdana"/>
      <family val="2"/>
    </font>
  </fonts>
  <fills count="5">
    <fill>
      <patternFill patternType="none"/>
    </fill>
    <fill>
      <patternFill patternType="gray125"/>
    </fill>
    <fill>
      <patternFill patternType="solid">
        <fgColor theme="0"/>
        <bgColor indexed="64"/>
      </patternFill>
    </fill>
    <fill>
      <patternFill patternType="solid">
        <fgColor theme="8"/>
        <bgColor indexed="64"/>
      </patternFill>
    </fill>
    <fill>
      <patternFill patternType="solid">
        <fgColor theme="7" tint="0.79998168889431442"/>
        <bgColor indexed="64"/>
      </patternFill>
    </fill>
  </fills>
  <borders count="4">
    <border>
      <left/>
      <right/>
      <top/>
      <bottom/>
      <diagonal/>
    </border>
    <border>
      <left/>
      <right/>
      <top/>
      <bottom style="double">
        <color indexed="64"/>
      </bottom>
      <diagonal/>
    </border>
    <border>
      <left/>
      <right/>
      <top/>
      <bottom style="thin">
        <color auto="1"/>
      </bottom>
      <diagonal/>
    </border>
    <border>
      <left style="medium">
        <color theme="2" tint="-0.24994659260841701"/>
      </left>
      <right style="medium">
        <color theme="2" tint="-0.24994659260841701"/>
      </right>
      <top style="medium">
        <color theme="2" tint="-0.24994659260841701"/>
      </top>
      <bottom style="medium">
        <color theme="2" tint="-0.24994659260841701"/>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34">
    <xf numFmtId="0" fontId="0" fillId="0" borderId="0" xfId="0"/>
    <xf numFmtId="0" fontId="2" fillId="0" borderId="0" xfId="0" applyFont="1"/>
    <xf numFmtId="0" fontId="2" fillId="0" borderId="0" xfId="0" applyFont="1" applyAlignment="1">
      <alignment horizontal="center"/>
    </xf>
    <xf numFmtId="0" fontId="2" fillId="2" borderId="0" xfId="0" applyFont="1" applyFill="1"/>
    <xf numFmtId="164" fontId="4" fillId="2" borderId="0" xfId="0" applyNumberFormat="1" applyFont="1" applyFill="1" applyAlignment="1">
      <alignment horizontal="centerContinuous"/>
    </xf>
    <xf numFmtId="0" fontId="2" fillId="2" borderId="1" xfId="0" applyFont="1" applyFill="1" applyBorder="1"/>
    <xf numFmtId="0" fontId="0" fillId="2" borderId="0" xfId="0" applyFill="1"/>
    <xf numFmtId="164" fontId="6" fillId="2" borderId="0" xfId="0" applyNumberFormat="1" applyFont="1" applyFill="1"/>
    <xf numFmtId="164" fontId="6" fillId="2" borderId="2" xfId="0" applyNumberFormat="1" applyFont="1" applyFill="1" applyBorder="1"/>
    <xf numFmtId="164" fontId="8" fillId="2" borderId="0" xfId="0" applyNumberFormat="1" applyFont="1" applyFill="1"/>
    <xf numFmtId="0" fontId="6" fillId="2" borderId="0" xfId="0" applyFont="1" applyFill="1"/>
    <xf numFmtId="0" fontId="10" fillId="2" borderId="0" xfId="0" applyFont="1" applyFill="1"/>
    <xf numFmtId="0" fontId="2" fillId="2" borderId="0" xfId="0" applyFont="1" applyFill="1" applyProtection="1">
      <protection locked="0"/>
    </xf>
    <xf numFmtId="0" fontId="11" fillId="2" borderId="0" xfId="0" applyFont="1" applyFill="1"/>
    <xf numFmtId="0" fontId="14" fillId="2" borderId="0" xfId="0" applyFont="1" applyFill="1" applyProtection="1">
      <protection locked="0"/>
    </xf>
    <xf numFmtId="10" fontId="0" fillId="0" borderId="0" xfId="2" applyNumberFormat="1" applyFont="1"/>
    <xf numFmtId="6" fontId="6" fillId="4" borderId="0" xfId="1" applyNumberFormat="1" applyFont="1" applyFill="1" applyAlignment="1" applyProtection="1">
      <alignment horizontal="center" vertical="center"/>
    </xf>
    <xf numFmtId="6" fontId="8" fillId="2" borderId="0" xfId="1" applyNumberFormat="1" applyFont="1" applyFill="1" applyAlignment="1" applyProtection="1">
      <alignment horizontal="center" vertical="center"/>
      <protection locked="0"/>
    </xf>
    <xf numFmtId="0" fontId="8" fillId="2" borderId="0" xfId="0" applyFont="1" applyFill="1" applyAlignment="1" applyProtection="1">
      <alignment horizontal="center" vertical="center"/>
      <protection locked="0"/>
    </xf>
    <xf numFmtId="10" fontId="9" fillId="2" borderId="0" xfId="2" applyNumberFormat="1" applyFont="1" applyFill="1" applyAlignment="1" applyProtection="1">
      <alignment horizontal="center" vertical="center"/>
    </xf>
    <xf numFmtId="10" fontId="5" fillId="2" borderId="0" xfId="2" applyNumberFormat="1" applyFont="1" applyFill="1" applyAlignment="1" applyProtection="1">
      <alignment horizontal="center" vertical="center"/>
    </xf>
    <xf numFmtId="0" fontId="7" fillId="2" borderId="0" xfId="0" applyFont="1" applyFill="1" applyAlignment="1">
      <alignment vertical="center"/>
    </xf>
    <xf numFmtId="6" fontId="8" fillId="2" borderId="3" xfId="1" applyNumberFormat="1" applyFont="1" applyFill="1" applyBorder="1" applyAlignment="1" applyProtection="1">
      <alignment horizontal="center" vertical="center"/>
    </xf>
    <xf numFmtId="6" fontId="6" fillId="2" borderId="0" xfId="1" applyNumberFormat="1" applyFont="1" applyFill="1" applyAlignment="1" applyProtection="1">
      <alignment horizontal="center" vertical="center"/>
    </xf>
    <xf numFmtId="0" fontId="2" fillId="2" borderId="1" xfId="0" applyFont="1" applyFill="1" applyBorder="1" applyAlignment="1">
      <alignment vertical="center"/>
    </xf>
    <xf numFmtId="8" fontId="2" fillId="0" borderId="0" xfId="0" applyNumberFormat="1" applyFont="1"/>
    <xf numFmtId="0" fontId="15" fillId="2" borderId="0" xfId="0" applyFont="1" applyFill="1" applyAlignment="1" applyProtection="1">
      <alignment wrapText="1"/>
      <protection locked="0"/>
    </xf>
    <xf numFmtId="165" fontId="3" fillId="2" borderId="2" xfId="2" applyNumberFormat="1" applyFont="1" applyFill="1" applyBorder="1" applyAlignment="1" applyProtection="1">
      <alignment horizontal="center" vertical="center"/>
    </xf>
    <xf numFmtId="0" fontId="12" fillId="3" borderId="0" xfId="0" applyFont="1" applyFill="1" applyAlignment="1">
      <alignment horizontal="center" vertical="center" wrapText="1"/>
    </xf>
    <xf numFmtId="0" fontId="12" fillId="3" borderId="0" xfId="0" applyFont="1" applyFill="1" applyAlignment="1">
      <alignment horizontal="center" vertical="center"/>
    </xf>
    <xf numFmtId="0" fontId="2" fillId="2" borderId="0" xfId="0" applyFont="1" applyFill="1" applyAlignment="1">
      <alignment horizontal="left" vertical="top" wrapText="1"/>
    </xf>
    <xf numFmtId="0" fontId="3" fillId="2" borderId="0" xfId="0" applyFont="1" applyFill="1" applyAlignment="1">
      <alignment horizontal="left" vertical="center" wrapText="1"/>
    </xf>
    <xf numFmtId="0" fontId="3" fillId="2" borderId="0" xfId="0" applyFont="1" applyFill="1" applyAlignment="1">
      <alignment horizontal="left" wrapText="1"/>
    </xf>
    <xf numFmtId="0" fontId="2" fillId="2" borderId="0" xfId="0" applyFont="1" applyFill="1" applyAlignment="1">
      <alignment horizontal="center" vertical="center" wrapText="1"/>
    </xf>
  </cellXfs>
  <cellStyles count="3">
    <cellStyle name="Currency" xfId="1" builtinId="4"/>
    <cellStyle name="Normal" xfId="0" builtinId="0"/>
    <cellStyle name="Percent" xfId="2" builtinId="5"/>
  </cellStyles>
  <dxfs count="6">
    <dxf>
      <fill>
        <patternFill>
          <bgColor theme="7" tint="0.79998168889431442"/>
        </patternFill>
      </fill>
    </dxf>
    <dxf>
      <fill>
        <patternFill>
          <bgColor theme="4" tint="0.39994506668294322"/>
        </patternFill>
      </fill>
    </dxf>
    <dxf>
      <fill>
        <patternFill>
          <bgColor rgb="FF92D050"/>
        </patternFill>
      </fill>
    </dxf>
    <dxf>
      <fill>
        <patternFill>
          <bgColor theme="5" tint="0.39994506668294322"/>
        </patternFill>
      </fill>
    </dxf>
    <dxf>
      <fill>
        <patternFill>
          <bgColor theme="7" tint="0.79998168889431442"/>
        </patternFill>
      </fill>
    </dxf>
    <dxf>
      <fill>
        <patternFill>
          <bgColor theme="4" tint="0.39994506668294322"/>
        </patternFill>
      </fill>
    </dxf>
  </dxfs>
  <tableStyles count="0" defaultTableStyle="TableStyleMedium2" defaultPivotStyle="PivotStyleLight16"/>
  <colors>
    <mruColors>
      <color rgb="FF18244F"/>
      <color rgb="FFC3CAD7"/>
      <color rgb="FF6C7D9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16566</xdr:rowOff>
    </xdr:from>
    <xdr:to>
      <xdr:col>1</xdr:col>
      <xdr:colOff>1450200</xdr:colOff>
      <xdr:row>3</xdr:row>
      <xdr:rowOff>128625</xdr:rowOff>
    </xdr:to>
    <xdr:pic>
      <xdr:nvPicPr>
        <xdr:cNvPr id="6" name="Picture 5" descr="http://blink.fhlbc.loc/sites/Communications/Shared%20Documents/FHLBank%20Chicago%20Rebrand%202021/Logos/FHLBANK_CHICAGO_LOGOS_horizontal_Navy.png">
          <a:extLst>
            <a:ext uri="{FF2B5EF4-FFF2-40B4-BE49-F238E27FC236}">
              <a16:creationId xmlns:a16="http://schemas.microsoft.com/office/drawing/2014/main" id="{C250677B-E647-4947-BFD8-DA422F7CC9A9}"/>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4420" t="12583"/>
        <a:stretch/>
      </xdr:blipFill>
      <xdr:spPr bwMode="auto">
        <a:xfrm>
          <a:off x="339587" y="16566"/>
          <a:ext cx="1450200" cy="65871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Custom 1">
      <a:dk1>
        <a:srgbClr val="1D1C1C"/>
      </a:dk1>
      <a:lt1>
        <a:srgbClr val="FFFFFF"/>
      </a:lt1>
      <a:dk2>
        <a:srgbClr val="1D1C1C"/>
      </a:dk2>
      <a:lt2>
        <a:srgbClr val="F2F2F2"/>
      </a:lt2>
      <a:accent1>
        <a:srgbClr val="EF403E"/>
      </a:accent1>
      <a:accent2>
        <a:srgbClr val="8ED3D5"/>
      </a:accent2>
      <a:accent3>
        <a:srgbClr val="F9C358"/>
      </a:accent3>
      <a:accent4>
        <a:srgbClr val="6C7D9B"/>
      </a:accent4>
      <a:accent5>
        <a:srgbClr val="A7B1C3"/>
      </a:accent5>
      <a:accent6>
        <a:srgbClr val="F26765"/>
      </a:accent6>
      <a:hlink>
        <a:srgbClr val="8ED3D4"/>
      </a:hlink>
      <a:folHlink>
        <a:srgbClr val="6C7C9B"/>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16FF77-74F8-452D-BD23-00552B4A2012}">
  <sheetPr codeName="Sheet1"/>
  <dimension ref="A1:H40"/>
  <sheetViews>
    <sheetView tabSelected="1" topLeftCell="B8" zoomScaleNormal="100" workbookViewId="0">
      <selection activeCell="D24" sqref="D24"/>
    </sheetView>
  </sheetViews>
  <sheetFormatPr defaultRowHeight="14.25" x14ac:dyDescent="0.45"/>
  <cols>
    <col min="1" max="1" width="5.1328125" style="6" customWidth="1"/>
    <col min="2" max="2" width="55.59765625" style="6" customWidth="1"/>
    <col min="3" max="3" width="24" style="6" customWidth="1"/>
    <col min="4" max="4" width="40.265625" style="6" customWidth="1"/>
    <col min="5" max="5" width="11" style="6" customWidth="1"/>
    <col min="6" max="6" width="18.6640625" hidden="1" customWidth="1"/>
    <col min="8" max="8" width="17.86328125" bestFit="1" customWidth="1"/>
  </cols>
  <sheetData>
    <row r="1" spans="1:5" s="1" customFormat="1" ht="13.5" x14ac:dyDescent="0.35">
      <c r="A1" s="3"/>
      <c r="B1" s="3"/>
      <c r="C1" s="3"/>
      <c r="D1" s="3"/>
      <c r="E1" s="3"/>
    </row>
    <row r="2" spans="1:5" s="1" customFormat="1" ht="13.5" x14ac:dyDescent="0.35">
      <c r="A2" s="3"/>
      <c r="B2" s="3"/>
      <c r="C2" s="3"/>
      <c r="D2" s="3"/>
      <c r="E2" s="3"/>
    </row>
    <row r="3" spans="1:5" s="1" customFormat="1" ht="13.5" x14ac:dyDescent="0.35">
      <c r="A3" s="3"/>
      <c r="B3" s="3"/>
      <c r="C3" s="3"/>
      <c r="D3" s="3"/>
      <c r="E3" s="3"/>
    </row>
    <row r="4" spans="1:5" s="1" customFormat="1" ht="13.5" x14ac:dyDescent="0.35">
      <c r="A4" s="3"/>
      <c r="B4" s="3"/>
      <c r="C4" s="3"/>
      <c r="D4" s="3"/>
      <c r="E4" s="3"/>
    </row>
    <row r="5" spans="1:5" s="1" customFormat="1" ht="57.75" customHeight="1" x14ac:dyDescent="0.35">
      <c r="A5" s="3"/>
      <c r="B5" s="28" t="s">
        <v>121</v>
      </c>
      <c r="C5" s="29"/>
      <c r="D5" s="29"/>
      <c r="E5" s="3"/>
    </row>
    <row r="6" spans="1:5" s="1" customFormat="1" ht="13.5" x14ac:dyDescent="0.35">
      <c r="A6" s="3"/>
      <c r="B6" s="3"/>
      <c r="C6" s="3"/>
      <c r="D6" s="3"/>
      <c r="E6" s="3"/>
    </row>
    <row r="7" spans="1:5" s="1" customFormat="1" ht="20.25" customHeight="1" x14ac:dyDescent="0.35">
      <c r="A7" s="3"/>
      <c r="B7" s="31" t="s">
        <v>376</v>
      </c>
      <c r="C7" s="31"/>
      <c r="D7" s="31"/>
      <c r="E7" s="3"/>
    </row>
    <row r="8" spans="1:5" s="1" customFormat="1" ht="20.25" customHeight="1" x14ac:dyDescent="0.35">
      <c r="A8" s="3"/>
      <c r="B8" s="31"/>
      <c r="C8" s="31"/>
      <c r="D8" s="31"/>
      <c r="E8" s="3"/>
    </row>
    <row r="9" spans="1:5" s="1" customFormat="1" ht="25.15" customHeight="1" x14ac:dyDescent="0.35">
      <c r="A9" s="3"/>
      <c r="B9" s="31"/>
      <c r="C9" s="31"/>
      <c r="D9" s="31"/>
      <c r="E9" s="3"/>
    </row>
    <row r="10" spans="1:5" s="1" customFormat="1" ht="26.65" customHeight="1" x14ac:dyDescent="0.35">
      <c r="A10" s="3"/>
      <c r="B10" s="31"/>
      <c r="C10" s="31"/>
      <c r="D10" s="31"/>
      <c r="E10" s="3"/>
    </row>
    <row r="11" spans="1:5" s="1" customFormat="1" ht="8.25" customHeight="1" x14ac:dyDescent="0.35">
      <c r="A11" s="3"/>
      <c r="B11" s="3"/>
      <c r="C11" s="4"/>
      <c r="D11" s="3"/>
      <c r="E11" s="3"/>
    </row>
    <row r="12" spans="1:5" s="1" customFormat="1" ht="15" customHeight="1" x14ac:dyDescent="0.35">
      <c r="A12" s="3"/>
      <c r="B12" s="31" t="s">
        <v>123</v>
      </c>
      <c r="C12" s="31"/>
      <c r="D12" s="31"/>
      <c r="E12" s="3"/>
    </row>
    <row r="13" spans="1:5" s="1" customFormat="1" ht="15" customHeight="1" x14ac:dyDescent="0.35">
      <c r="A13" s="3"/>
      <c r="B13" s="31"/>
      <c r="C13" s="31"/>
      <c r="D13" s="31"/>
      <c r="E13" s="3"/>
    </row>
    <row r="14" spans="1:5" s="1" customFormat="1" ht="13.5" x14ac:dyDescent="0.35">
      <c r="A14" s="3"/>
      <c r="B14" s="31"/>
      <c r="C14" s="31"/>
      <c r="D14" s="31"/>
      <c r="E14" s="3"/>
    </row>
    <row r="15" spans="1:5" s="1" customFormat="1" ht="15" customHeight="1" x14ac:dyDescent="0.35">
      <c r="A15" s="3"/>
      <c r="B15" s="31"/>
      <c r="C15" s="31"/>
      <c r="D15" s="31"/>
      <c r="E15" s="3"/>
    </row>
    <row r="16" spans="1:5" s="1" customFormat="1" ht="15" customHeight="1" x14ac:dyDescent="0.35">
      <c r="A16" s="3"/>
      <c r="B16" s="32" t="s">
        <v>122</v>
      </c>
      <c r="C16" s="32"/>
      <c r="D16" s="32"/>
      <c r="E16" s="3"/>
    </row>
    <row r="17" spans="1:8" s="1" customFormat="1" ht="13.5" x14ac:dyDescent="0.35">
      <c r="A17" s="3"/>
      <c r="B17" s="32"/>
      <c r="C17" s="32"/>
      <c r="D17" s="32"/>
      <c r="E17" s="3"/>
    </row>
    <row r="18" spans="1:8" s="1" customFormat="1" ht="15" customHeight="1" x14ac:dyDescent="0.35">
      <c r="A18" s="3"/>
      <c r="B18" s="32"/>
      <c r="C18" s="32"/>
      <c r="D18" s="32"/>
      <c r="E18" s="3"/>
    </row>
    <row r="19" spans="1:8" s="1" customFormat="1" ht="13.9" thickBot="1" x14ac:dyDescent="0.4">
      <c r="A19" s="3"/>
      <c r="B19" s="5"/>
      <c r="C19" s="5"/>
      <c r="D19" s="5"/>
      <c r="E19" s="5"/>
    </row>
    <row r="20" spans="1:8" s="1" customFormat="1" ht="14.65" thickTop="1" x14ac:dyDescent="0.45">
      <c r="A20" s="3"/>
      <c r="B20" s="6"/>
      <c r="C20" s="6"/>
      <c r="D20" s="6"/>
      <c r="E20" s="3"/>
      <c r="F20" s="2"/>
    </row>
    <row r="21" spans="1:8" s="1" customFormat="1" ht="25.5" customHeight="1" x14ac:dyDescent="0.35">
      <c r="A21" s="3"/>
      <c r="B21" s="7" t="s">
        <v>112</v>
      </c>
      <c r="C21" s="16">
        <v>200000</v>
      </c>
      <c r="D21" s="26" t="s">
        <v>117</v>
      </c>
      <c r="E21" s="3"/>
    </row>
    <row r="22" spans="1:8" s="1" customFormat="1" ht="14.65" x14ac:dyDescent="0.35">
      <c r="A22" s="3"/>
      <c r="B22" s="7" t="s">
        <v>113</v>
      </c>
      <c r="C22" s="17">
        <v>1000000</v>
      </c>
      <c r="D22" s="14" t="s">
        <v>120</v>
      </c>
      <c r="E22" s="3"/>
    </row>
    <row r="23" spans="1:8" s="1" customFormat="1" ht="14.65" x14ac:dyDescent="0.35">
      <c r="A23" s="3"/>
      <c r="B23" s="7" t="s">
        <v>114</v>
      </c>
      <c r="D23" s="14" t="s">
        <v>124</v>
      </c>
      <c r="E23" s="3"/>
      <c r="F23" s="1">
        <f>VALUE(SUBSTITUTE(SUBSTITUTE(Adv_term," months","")," month",""))</f>
        <v>1</v>
      </c>
    </row>
    <row r="24" spans="1:8" ht="14.65" x14ac:dyDescent="0.45">
      <c r="C24" s="18" t="s">
        <v>135</v>
      </c>
    </row>
    <row r="25" spans="1:8" s="1" customFormat="1" ht="22.9" x14ac:dyDescent="0.35">
      <c r="A25" s="3"/>
      <c r="B25" s="7" t="s">
        <v>110</v>
      </c>
      <c r="C25" s="19">
        <v>3.6400000000000002E-2</v>
      </c>
      <c r="D25" s="26" t="s">
        <v>118</v>
      </c>
      <c r="E25" s="3"/>
    </row>
    <row r="26" spans="1:8" s="1" customFormat="1" ht="14.65" x14ac:dyDescent="0.35">
      <c r="A26" s="3"/>
      <c r="B26" s="8" t="s">
        <v>116</v>
      </c>
      <c r="C26" s="27">
        <v>-5.0000000000000001E-3</v>
      </c>
      <c r="D26" s="14" t="s">
        <v>377</v>
      </c>
      <c r="E26" s="3"/>
    </row>
    <row r="27" spans="1:8" s="1" customFormat="1" ht="14.65" x14ac:dyDescent="0.35">
      <c r="A27" s="3"/>
      <c r="B27" s="9" t="s">
        <v>0</v>
      </c>
      <c r="C27" s="20">
        <f>C25+C26</f>
        <v>3.1400000000000004E-2</v>
      </c>
      <c r="D27" s="3"/>
      <c r="E27" s="3"/>
      <c r="H27" s="25"/>
    </row>
    <row r="28" spans="1:8" s="1" customFormat="1" ht="15" thickBot="1" x14ac:dyDescent="0.4">
      <c r="A28" s="3"/>
      <c r="B28" s="10"/>
      <c r="C28" s="21"/>
      <c r="D28" s="3"/>
      <c r="E28" s="3"/>
    </row>
    <row r="29" spans="1:8" s="1" customFormat="1" ht="15.4" thickBot="1" x14ac:dyDescent="0.45">
      <c r="A29" s="3"/>
      <c r="B29" s="9" t="s">
        <v>111</v>
      </c>
      <c r="C29" s="22">
        <f>IF(C26=-0.105%,0,C22*F23/12*-C26)</f>
        <v>416.66666666666663</v>
      </c>
      <c r="D29" s="11" t="str">
        <f>IF(C29&lt;=C21,"Ö","")</f>
        <v>Ö</v>
      </c>
      <c r="E29" s="3"/>
    </row>
    <row r="30" spans="1:8" s="1" customFormat="1" ht="14.65" x14ac:dyDescent="0.35">
      <c r="A30" s="3"/>
      <c r="B30" s="10"/>
      <c r="C30" s="21"/>
      <c r="D30" s="3"/>
      <c r="E30" s="3"/>
    </row>
    <row r="31" spans="1:8" s="1" customFormat="1" ht="14.65" x14ac:dyDescent="0.35">
      <c r="A31" s="3"/>
      <c r="B31" s="7" t="s">
        <v>115</v>
      </c>
      <c r="C31" s="23">
        <f>IF(C21-C29 &lt; 0, "Exceeds subsidy", C21-C29)</f>
        <v>199583.33333333334</v>
      </c>
      <c r="D31" s="3" t="str">
        <f>IF(ISNUMBER(C31),"","Please reduce amount or term")</f>
        <v/>
      </c>
      <c r="E31" s="3"/>
    </row>
    <row r="32" spans="1:8" s="1" customFormat="1" ht="13.9" thickBot="1" x14ac:dyDescent="0.4">
      <c r="A32" s="3"/>
      <c r="B32" s="5"/>
      <c r="C32" s="24"/>
      <c r="D32" s="5"/>
      <c r="E32" s="5"/>
    </row>
    <row r="33" spans="1:5" s="1" customFormat="1" ht="13.9" thickTop="1" x14ac:dyDescent="0.35">
      <c r="A33" s="3"/>
      <c r="B33" s="3"/>
      <c r="C33" s="3"/>
      <c r="D33" s="3"/>
      <c r="E33" s="3"/>
    </row>
    <row r="34" spans="1:5" s="1" customFormat="1" ht="13.5" x14ac:dyDescent="0.35">
      <c r="A34" s="3"/>
      <c r="B34" s="3"/>
      <c r="C34" s="3"/>
      <c r="D34" s="3"/>
      <c r="E34" s="3"/>
    </row>
    <row r="35" spans="1:5" s="1" customFormat="1" ht="13.5" x14ac:dyDescent="0.35">
      <c r="A35" s="3"/>
      <c r="B35" s="12"/>
      <c r="C35" s="3"/>
      <c r="D35" s="3"/>
      <c r="E35" s="3"/>
    </row>
    <row r="36" spans="1:5" s="1" customFormat="1" ht="15" customHeight="1" x14ac:dyDescent="0.35">
      <c r="A36" s="3"/>
      <c r="B36" s="33" t="s">
        <v>378</v>
      </c>
      <c r="C36" s="33"/>
      <c r="D36" s="33"/>
      <c r="E36" s="3"/>
    </row>
    <row r="37" spans="1:5" s="1" customFormat="1" ht="26.25" customHeight="1" x14ac:dyDescent="0.35">
      <c r="A37" s="3"/>
      <c r="B37" s="33"/>
      <c r="C37" s="33"/>
      <c r="D37" s="33"/>
      <c r="E37" s="3"/>
    </row>
    <row r="38" spans="1:5" s="1" customFormat="1" ht="13.5" x14ac:dyDescent="0.35">
      <c r="A38" s="3"/>
      <c r="B38" s="30"/>
      <c r="C38" s="30"/>
      <c r="D38" s="30"/>
      <c r="E38" s="3"/>
    </row>
    <row r="39" spans="1:5" s="1" customFormat="1" ht="13.5" x14ac:dyDescent="0.35">
      <c r="A39" s="3"/>
      <c r="B39" s="13" t="s">
        <v>119</v>
      </c>
      <c r="C39" s="3"/>
      <c r="D39" s="3"/>
      <c r="E39" s="3"/>
    </row>
    <row r="40" spans="1:5" s="1" customFormat="1" ht="13.5" x14ac:dyDescent="0.35">
      <c r="A40" s="3"/>
      <c r="B40" s="12"/>
      <c r="C40" s="3"/>
      <c r="D40" s="3"/>
      <c r="E40" s="3"/>
    </row>
  </sheetData>
  <mergeCells count="6">
    <mergeCell ref="B5:D5"/>
    <mergeCell ref="B38:D38"/>
    <mergeCell ref="B7:D10"/>
    <mergeCell ref="B12:D15"/>
    <mergeCell ref="B16:D18"/>
    <mergeCell ref="B36:D37"/>
  </mergeCells>
  <conditionalFormatting sqref="C21">
    <cfRule type="expression" dxfId="5" priority="1">
      <formula>NOT(ISNUMBER($C$31))</formula>
    </cfRule>
    <cfRule type="expression" dxfId="4" priority="2">
      <formula>ISNUMBER($C$31)</formula>
    </cfRule>
  </conditionalFormatting>
  <conditionalFormatting sqref="C29">
    <cfRule type="expression" dxfId="3" priority="5">
      <formula>NOT(ISNUMBER($C$31))</formula>
    </cfRule>
    <cfRule type="expression" dxfId="2" priority="6">
      <formula>ISNUMBER($C$31)</formula>
    </cfRule>
  </conditionalFormatting>
  <conditionalFormatting sqref="C31">
    <cfRule type="expression" dxfId="1" priority="3">
      <formula>NOT(ISNUMBER($C$31))</formula>
    </cfRule>
    <cfRule type="expression" dxfId="0" priority="4">
      <formula>ISNUMBER($C$31)</formula>
    </cfRule>
  </conditionalFormatting>
  <dataValidations count="3">
    <dataValidation type="whole" operator="greaterThan" allowBlank="1" showInputMessage="1" showErrorMessage="1" sqref="C22" xr:uid="{19FC0988-D642-45DE-86FE-592C96A149AE}">
      <formula1>10000</formula1>
    </dataValidation>
    <dataValidation type="custom" errorStyle="warning" allowBlank="1" showInputMessage="1" showErrorMessage="1" error="Maximum annual subsidy per member or member holding company is $200,000" sqref="C21" xr:uid="{3F6CE27A-1847-4759-8F98-6537B00DC049}">
      <formula1>"&lt;=200000"</formula1>
    </dataValidation>
    <dataValidation type="list" allowBlank="1" showInputMessage="1" showErrorMessage="1" sqref="C26" xr:uid="{2379D8C6-4FE9-4DDA-A354-EBDCBDF0C9F6}">
      <formula1>"-0.105%, -0.50%, -2.00%"</formula1>
    </dataValidation>
  </dataValidations>
  <pageMargins left="0.7" right="0.7" top="0.75" bottom="0.75" header="0.3" footer="0.3"/>
  <pageSetup scale="68" orientation="portrait" r:id="rId1"/>
  <colBreaks count="1" manualBreakCount="1">
    <brk id="6" max="1048575" man="1"/>
  </colBreaks>
  <drawing r:id="rId2"/>
  <extLst>
    <ext xmlns:x14="http://schemas.microsoft.com/office/spreadsheetml/2009/9/main" uri="{CCE6A557-97BC-4b89-ADB6-D9C93CAAB3DF}">
      <x14:dataValidations xmlns:xm="http://schemas.microsoft.com/office/excel/2006/main" count="1">
        <x14:dataValidation type="list" errorStyle="warning" allowBlank="1" showInputMessage="1" showErrorMessage="1" errorTitle="Warning" error="Term must be in months" xr:uid="{14CD441F-0462-4BAB-99A3-1A8D23E2AB13}">
          <x14:formula1>
            <xm:f>Dropdowns!$A$1:$A$360</xm:f>
          </x14:formula1>
          <xm:sqref>C24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36B84D-3405-4354-A6A8-B2D0363175B9}">
  <sheetPr codeName="Sheet2"/>
  <dimension ref="A1:D360"/>
  <sheetViews>
    <sheetView workbookViewId="0">
      <selection activeCell="D366" sqref="D366"/>
    </sheetView>
  </sheetViews>
  <sheetFormatPr defaultRowHeight="14.25" x14ac:dyDescent="0.45"/>
  <sheetData>
    <row r="1" spans="1:4" x14ac:dyDescent="0.45">
      <c r="A1" t="s">
        <v>135</v>
      </c>
    </row>
    <row r="2" spans="1:4" x14ac:dyDescent="0.45">
      <c r="A2" t="s">
        <v>126</v>
      </c>
    </row>
    <row r="3" spans="1:4" x14ac:dyDescent="0.45">
      <c r="A3" t="s">
        <v>127</v>
      </c>
    </row>
    <row r="4" spans="1:4" x14ac:dyDescent="0.45">
      <c r="A4" t="s">
        <v>128</v>
      </c>
    </row>
    <row r="5" spans="1:4" x14ac:dyDescent="0.45">
      <c r="A5" t="s">
        <v>129</v>
      </c>
    </row>
    <row r="6" spans="1:4" x14ac:dyDescent="0.45">
      <c r="A6" t="s">
        <v>130</v>
      </c>
    </row>
    <row r="7" spans="1:4" x14ac:dyDescent="0.45">
      <c r="A7" t="s">
        <v>131</v>
      </c>
    </row>
    <row r="8" spans="1:4" x14ac:dyDescent="0.45">
      <c r="A8" t="s">
        <v>132</v>
      </c>
    </row>
    <row r="9" spans="1:4" x14ac:dyDescent="0.45">
      <c r="A9" t="s">
        <v>133</v>
      </c>
    </row>
    <row r="10" spans="1:4" x14ac:dyDescent="0.45">
      <c r="A10" t="s">
        <v>134</v>
      </c>
    </row>
    <row r="11" spans="1:4" x14ac:dyDescent="0.45">
      <c r="A11" t="s">
        <v>125</v>
      </c>
    </row>
    <row r="12" spans="1:4" x14ac:dyDescent="0.45">
      <c r="A12" t="s">
        <v>1</v>
      </c>
      <c r="C12" s="15"/>
      <c r="D12" s="15"/>
    </row>
    <row r="13" spans="1:4" x14ac:dyDescent="0.45">
      <c r="A13" t="s">
        <v>2</v>
      </c>
      <c r="C13" s="15"/>
      <c r="D13" s="15"/>
    </row>
    <row r="14" spans="1:4" x14ac:dyDescent="0.45">
      <c r="A14" t="s">
        <v>3</v>
      </c>
      <c r="C14" s="15"/>
      <c r="D14" s="15"/>
    </row>
    <row r="15" spans="1:4" x14ac:dyDescent="0.45">
      <c r="A15" t="s">
        <v>4</v>
      </c>
      <c r="C15" s="15"/>
      <c r="D15" s="15"/>
    </row>
    <row r="16" spans="1:4" x14ac:dyDescent="0.45">
      <c r="A16" t="s">
        <v>5</v>
      </c>
      <c r="C16" s="15"/>
      <c r="D16" s="15"/>
    </row>
    <row r="17" spans="1:4" x14ac:dyDescent="0.45">
      <c r="A17" t="s">
        <v>6</v>
      </c>
      <c r="C17" s="15"/>
      <c r="D17" s="15"/>
    </row>
    <row r="18" spans="1:4" x14ac:dyDescent="0.45">
      <c r="A18" t="s">
        <v>7</v>
      </c>
      <c r="C18" s="15"/>
      <c r="D18" s="15"/>
    </row>
    <row r="19" spans="1:4" x14ac:dyDescent="0.45">
      <c r="A19" t="s">
        <v>8</v>
      </c>
    </row>
    <row r="20" spans="1:4" x14ac:dyDescent="0.45">
      <c r="A20" t="s">
        <v>9</v>
      </c>
    </row>
    <row r="21" spans="1:4" x14ac:dyDescent="0.45">
      <c r="A21" t="s">
        <v>10</v>
      </c>
    </row>
    <row r="22" spans="1:4" x14ac:dyDescent="0.45">
      <c r="A22" t="s">
        <v>11</v>
      </c>
    </row>
    <row r="23" spans="1:4" x14ac:dyDescent="0.45">
      <c r="A23" t="s">
        <v>12</v>
      </c>
    </row>
    <row r="24" spans="1:4" x14ac:dyDescent="0.45">
      <c r="A24" t="s">
        <v>13</v>
      </c>
    </row>
    <row r="25" spans="1:4" x14ac:dyDescent="0.45">
      <c r="A25" t="s">
        <v>14</v>
      </c>
    </row>
    <row r="26" spans="1:4" x14ac:dyDescent="0.45">
      <c r="A26" t="s">
        <v>15</v>
      </c>
    </row>
    <row r="27" spans="1:4" x14ac:dyDescent="0.45">
      <c r="A27" t="s">
        <v>16</v>
      </c>
    </row>
    <row r="28" spans="1:4" x14ac:dyDescent="0.45">
      <c r="A28" t="s">
        <v>17</v>
      </c>
    </row>
    <row r="29" spans="1:4" x14ac:dyDescent="0.45">
      <c r="A29" t="s">
        <v>18</v>
      </c>
    </row>
    <row r="30" spans="1:4" x14ac:dyDescent="0.45">
      <c r="A30" t="s">
        <v>19</v>
      </c>
    </row>
    <row r="31" spans="1:4" x14ac:dyDescent="0.45">
      <c r="A31" t="s">
        <v>20</v>
      </c>
    </row>
    <row r="32" spans="1:4" x14ac:dyDescent="0.45">
      <c r="A32" t="s">
        <v>21</v>
      </c>
    </row>
    <row r="33" spans="1:1" x14ac:dyDescent="0.45">
      <c r="A33" t="s">
        <v>22</v>
      </c>
    </row>
    <row r="34" spans="1:1" x14ac:dyDescent="0.45">
      <c r="A34" t="s">
        <v>23</v>
      </c>
    </row>
    <row r="35" spans="1:1" x14ac:dyDescent="0.45">
      <c r="A35" t="s">
        <v>24</v>
      </c>
    </row>
    <row r="36" spans="1:1" x14ac:dyDescent="0.45">
      <c r="A36" t="s">
        <v>25</v>
      </c>
    </row>
    <row r="37" spans="1:1" x14ac:dyDescent="0.45">
      <c r="A37" t="s">
        <v>26</v>
      </c>
    </row>
    <row r="38" spans="1:1" x14ac:dyDescent="0.45">
      <c r="A38" t="s">
        <v>27</v>
      </c>
    </row>
    <row r="39" spans="1:1" x14ac:dyDescent="0.45">
      <c r="A39" t="s">
        <v>28</v>
      </c>
    </row>
    <row r="40" spans="1:1" x14ac:dyDescent="0.45">
      <c r="A40" t="s">
        <v>29</v>
      </c>
    </row>
    <row r="41" spans="1:1" x14ac:dyDescent="0.45">
      <c r="A41" t="s">
        <v>30</v>
      </c>
    </row>
    <row r="42" spans="1:1" x14ac:dyDescent="0.45">
      <c r="A42" t="s">
        <v>31</v>
      </c>
    </row>
    <row r="43" spans="1:1" x14ac:dyDescent="0.45">
      <c r="A43" t="s">
        <v>32</v>
      </c>
    </row>
    <row r="44" spans="1:1" x14ac:dyDescent="0.45">
      <c r="A44" t="s">
        <v>33</v>
      </c>
    </row>
    <row r="45" spans="1:1" x14ac:dyDescent="0.45">
      <c r="A45" t="s">
        <v>34</v>
      </c>
    </row>
    <row r="46" spans="1:1" x14ac:dyDescent="0.45">
      <c r="A46" t="s">
        <v>35</v>
      </c>
    </row>
    <row r="47" spans="1:1" x14ac:dyDescent="0.45">
      <c r="A47" t="s">
        <v>36</v>
      </c>
    </row>
    <row r="48" spans="1:1" x14ac:dyDescent="0.45">
      <c r="A48" t="s">
        <v>37</v>
      </c>
    </row>
    <row r="49" spans="1:1" x14ac:dyDescent="0.45">
      <c r="A49" t="s">
        <v>38</v>
      </c>
    </row>
    <row r="50" spans="1:1" x14ac:dyDescent="0.45">
      <c r="A50" t="s">
        <v>39</v>
      </c>
    </row>
    <row r="51" spans="1:1" x14ac:dyDescent="0.45">
      <c r="A51" t="s">
        <v>40</v>
      </c>
    </row>
    <row r="52" spans="1:1" x14ac:dyDescent="0.45">
      <c r="A52" t="s">
        <v>41</v>
      </c>
    </row>
    <row r="53" spans="1:1" x14ac:dyDescent="0.45">
      <c r="A53" t="s">
        <v>42</v>
      </c>
    </row>
    <row r="54" spans="1:1" x14ac:dyDescent="0.45">
      <c r="A54" t="s">
        <v>43</v>
      </c>
    </row>
    <row r="55" spans="1:1" x14ac:dyDescent="0.45">
      <c r="A55" t="s">
        <v>44</v>
      </c>
    </row>
    <row r="56" spans="1:1" x14ac:dyDescent="0.45">
      <c r="A56" t="s">
        <v>45</v>
      </c>
    </row>
    <row r="57" spans="1:1" x14ac:dyDescent="0.45">
      <c r="A57" t="s">
        <v>46</v>
      </c>
    </row>
    <row r="58" spans="1:1" x14ac:dyDescent="0.45">
      <c r="A58" t="s">
        <v>47</v>
      </c>
    </row>
    <row r="59" spans="1:1" x14ac:dyDescent="0.45">
      <c r="A59" t="s">
        <v>48</v>
      </c>
    </row>
    <row r="60" spans="1:1" x14ac:dyDescent="0.45">
      <c r="A60" t="s">
        <v>49</v>
      </c>
    </row>
    <row r="61" spans="1:1" x14ac:dyDescent="0.45">
      <c r="A61" t="s">
        <v>50</v>
      </c>
    </row>
    <row r="62" spans="1:1" x14ac:dyDescent="0.45">
      <c r="A62" t="s">
        <v>51</v>
      </c>
    </row>
    <row r="63" spans="1:1" x14ac:dyDescent="0.45">
      <c r="A63" t="s">
        <v>52</v>
      </c>
    </row>
    <row r="64" spans="1:1" x14ac:dyDescent="0.45">
      <c r="A64" t="s">
        <v>53</v>
      </c>
    </row>
    <row r="65" spans="1:1" x14ac:dyDescent="0.45">
      <c r="A65" t="s">
        <v>54</v>
      </c>
    </row>
    <row r="66" spans="1:1" x14ac:dyDescent="0.45">
      <c r="A66" t="s">
        <v>55</v>
      </c>
    </row>
    <row r="67" spans="1:1" x14ac:dyDescent="0.45">
      <c r="A67" t="s">
        <v>56</v>
      </c>
    </row>
    <row r="68" spans="1:1" x14ac:dyDescent="0.45">
      <c r="A68" t="s">
        <v>57</v>
      </c>
    </row>
    <row r="69" spans="1:1" x14ac:dyDescent="0.45">
      <c r="A69" t="s">
        <v>58</v>
      </c>
    </row>
    <row r="70" spans="1:1" x14ac:dyDescent="0.45">
      <c r="A70" t="s">
        <v>59</v>
      </c>
    </row>
    <row r="71" spans="1:1" x14ac:dyDescent="0.45">
      <c r="A71" t="s">
        <v>60</v>
      </c>
    </row>
    <row r="72" spans="1:1" x14ac:dyDescent="0.45">
      <c r="A72" t="s">
        <v>61</v>
      </c>
    </row>
    <row r="73" spans="1:1" x14ac:dyDescent="0.45">
      <c r="A73" t="s">
        <v>62</v>
      </c>
    </row>
    <row r="74" spans="1:1" x14ac:dyDescent="0.45">
      <c r="A74" t="s">
        <v>63</v>
      </c>
    </row>
    <row r="75" spans="1:1" x14ac:dyDescent="0.45">
      <c r="A75" t="s">
        <v>64</v>
      </c>
    </row>
    <row r="76" spans="1:1" x14ac:dyDescent="0.45">
      <c r="A76" t="s">
        <v>65</v>
      </c>
    </row>
    <row r="77" spans="1:1" x14ac:dyDescent="0.45">
      <c r="A77" t="s">
        <v>66</v>
      </c>
    </row>
    <row r="78" spans="1:1" x14ac:dyDescent="0.45">
      <c r="A78" t="s">
        <v>67</v>
      </c>
    </row>
    <row r="79" spans="1:1" x14ac:dyDescent="0.45">
      <c r="A79" t="s">
        <v>68</v>
      </c>
    </row>
    <row r="80" spans="1:1" x14ac:dyDescent="0.45">
      <c r="A80" t="s">
        <v>69</v>
      </c>
    </row>
    <row r="81" spans="1:1" x14ac:dyDescent="0.45">
      <c r="A81" t="s">
        <v>70</v>
      </c>
    </row>
    <row r="82" spans="1:1" x14ac:dyDescent="0.45">
      <c r="A82" t="s">
        <v>71</v>
      </c>
    </row>
    <row r="83" spans="1:1" x14ac:dyDescent="0.45">
      <c r="A83" t="s">
        <v>72</v>
      </c>
    </row>
    <row r="84" spans="1:1" x14ac:dyDescent="0.45">
      <c r="A84" t="s">
        <v>73</v>
      </c>
    </row>
    <row r="85" spans="1:1" x14ac:dyDescent="0.45">
      <c r="A85" t="s">
        <v>74</v>
      </c>
    </row>
    <row r="86" spans="1:1" x14ac:dyDescent="0.45">
      <c r="A86" t="s">
        <v>75</v>
      </c>
    </row>
    <row r="87" spans="1:1" x14ac:dyDescent="0.45">
      <c r="A87" t="s">
        <v>76</v>
      </c>
    </row>
    <row r="88" spans="1:1" x14ac:dyDescent="0.45">
      <c r="A88" t="s">
        <v>77</v>
      </c>
    </row>
    <row r="89" spans="1:1" x14ac:dyDescent="0.45">
      <c r="A89" t="s">
        <v>78</v>
      </c>
    </row>
    <row r="90" spans="1:1" x14ac:dyDescent="0.45">
      <c r="A90" t="s">
        <v>79</v>
      </c>
    </row>
    <row r="91" spans="1:1" x14ac:dyDescent="0.45">
      <c r="A91" t="s">
        <v>80</v>
      </c>
    </row>
    <row r="92" spans="1:1" x14ac:dyDescent="0.45">
      <c r="A92" t="s">
        <v>81</v>
      </c>
    </row>
    <row r="93" spans="1:1" x14ac:dyDescent="0.45">
      <c r="A93" t="s">
        <v>82</v>
      </c>
    </row>
    <row r="94" spans="1:1" x14ac:dyDescent="0.45">
      <c r="A94" t="s">
        <v>83</v>
      </c>
    </row>
    <row r="95" spans="1:1" x14ac:dyDescent="0.45">
      <c r="A95" t="s">
        <v>84</v>
      </c>
    </row>
    <row r="96" spans="1:1" x14ac:dyDescent="0.45">
      <c r="A96" t="s">
        <v>85</v>
      </c>
    </row>
    <row r="97" spans="1:1" x14ac:dyDescent="0.45">
      <c r="A97" t="s">
        <v>86</v>
      </c>
    </row>
    <row r="98" spans="1:1" x14ac:dyDescent="0.45">
      <c r="A98" t="s">
        <v>87</v>
      </c>
    </row>
    <row r="99" spans="1:1" x14ac:dyDescent="0.45">
      <c r="A99" t="s">
        <v>88</v>
      </c>
    </row>
    <row r="100" spans="1:1" x14ac:dyDescent="0.45">
      <c r="A100" t="s">
        <v>89</v>
      </c>
    </row>
    <row r="101" spans="1:1" x14ac:dyDescent="0.45">
      <c r="A101" t="s">
        <v>90</v>
      </c>
    </row>
    <row r="102" spans="1:1" x14ac:dyDescent="0.45">
      <c r="A102" t="s">
        <v>91</v>
      </c>
    </row>
    <row r="103" spans="1:1" x14ac:dyDescent="0.45">
      <c r="A103" t="s">
        <v>92</v>
      </c>
    </row>
    <row r="104" spans="1:1" x14ac:dyDescent="0.45">
      <c r="A104" t="s">
        <v>93</v>
      </c>
    </row>
    <row r="105" spans="1:1" x14ac:dyDescent="0.45">
      <c r="A105" t="s">
        <v>94</v>
      </c>
    </row>
    <row r="106" spans="1:1" x14ac:dyDescent="0.45">
      <c r="A106" t="s">
        <v>95</v>
      </c>
    </row>
    <row r="107" spans="1:1" x14ac:dyDescent="0.45">
      <c r="A107" t="s">
        <v>96</v>
      </c>
    </row>
    <row r="108" spans="1:1" x14ac:dyDescent="0.45">
      <c r="A108" t="s">
        <v>97</v>
      </c>
    </row>
    <row r="109" spans="1:1" x14ac:dyDescent="0.45">
      <c r="A109" t="s">
        <v>98</v>
      </c>
    </row>
    <row r="110" spans="1:1" x14ac:dyDescent="0.45">
      <c r="A110" t="s">
        <v>99</v>
      </c>
    </row>
    <row r="111" spans="1:1" x14ac:dyDescent="0.45">
      <c r="A111" t="s">
        <v>100</v>
      </c>
    </row>
    <row r="112" spans="1:1" x14ac:dyDescent="0.45">
      <c r="A112" t="s">
        <v>101</v>
      </c>
    </row>
    <row r="113" spans="1:1" x14ac:dyDescent="0.45">
      <c r="A113" t="s">
        <v>102</v>
      </c>
    </row>
    <row r="114" spans="1:1" x14ac:dyDescent="0.45">
      <c r="A114" t="s">
        <v>103</v>
      </c>
    </row>
    <row r="115" spans="1:1" x14ac:dyDescent="0.45">
      <c r="A115" t="s">
        <v>104</v>
      </c>
    </row>
    <row r="116" spans="1:1" x14ac:dyDescent="0.45">
      <c r="A116" t="s">
        <v>105</v>
      </c>
    </row>
    <row r="117" spans="1:1" x14ac:dyDescent="0.45">
      <c r="A117" t="s">
        <v>106</v>
      </c>
    </row>
    <row r="118" spans="1:1" x14ac:dyDescent="0.45">
      <c r="A118" t="s">
        <v>107</v>
      </c>
    </row>
    <row r="119" spans="1:1" x14ac:dyDescent="0.45">
      <c r="A119" t="s">
        <v>108</v>
      </c>
    </row>
    <row r="120" spans="1:1" x14ac:dyDescent="0.45">
      <c r="A120" t="s">
        <v>109</v>
      </c>
    </row>
    <row r="121" spans="1:1" x14ac:dyDescent="0.45">
      <c r="A121" t="s">
        <v>136</v>
      </c>
    </row>
    <row r="122" spans="1:1" x14ac:dyDescent="0.45">
      <c r="A122" t="s">
        <v>137</v>
      </c>
    </row>
    <row r="123" spans="1:1" x14ac:dyDescent="0.45">
      <c r="A123" t="s">
        <v>138</v>
      </c>
    </row>
    <row r="124" spans="1:1" x14ac:dyDescent="0.45">
      <c r="A124" t="s">
        <v>139</v>
      </c>
    </row>
    <row r="125" spans="1:1" x14ac:dyDescent="0.45">
      <c r="A125" t="s">
        <v>140</v>
      </c>
    </row>
    <row r="126" spans="1:1" x14ac:dyDescent="0.45">
      <c r="A126" t="s">
        <v>141</v>
      </c>
    </row>
    <row r="127" spans="1:1" x14ac:dyDescent="0.45">
      <c r="A127" t="s">
        <v>142</v>
      </c>
    </row>
    <row r="128" spans="1:1" x14ac:dyDescent="0.45">
      <c r="A128" t="s">
        <v>143</v>
      </c>
    </row>
    <row r="129" spans="1:1" x14ac:dyDescent="0.45">
      <c r="A129" t="s">
        <v>144</v>
      </c>
    </row>
    <row r="130" spans="1:1" x14ac:dyDescent="0.45">
      <c r="A130" t="s">
        <v>145</v>
      </c>
    </row>
    <row r="131" spans="1:1" x14ac:dyDescent="0.45">
      <c r="A131" t="s">
        <v>146</v>
      </c>
    </row>
    <row r="132" spans="1:1" x14ac:dyDescent="0.45">
      <c r="A132" t="s">
        <v>147</v>
      </c>
    </row>
    <row r="133" spans="1:1" x14ac:dyDescent="0.45">
      <c r="A133" t="s">
        <v>148</v>
      </c>
    </row>
    <row r="134" spans="1:1" x14ac:dyDescent="0.45">
      <c r="A134" t="s">
        <v>149</v>
      </c>
    </row>
    <row r="135" spans="1:1" x14ac:dyDescent="0.45">
      <c r="A135" t="s">
        <v>150</v>
      </c>
    </row>
    <row r="136" spans="1:1" x14ac:dyDescent="0.45">
      <c r="A136" t="s">
        <v>151</v>
      </c>
    </row>
    <row r="137" spans="1:1" x14ac:dyDescent="0.45">
      <c r="A137" t="s">
        <v>152</v>
      </c>
    </row>
    <row r="138" spans="1:1" x14ac:dyDescent="0.45">
      <c r="A138" t="s">
        <v>153</v>
      </c>
    </row>
    <row r="139" spans="1:1" x14ac:dyDescent="0.45">
      <c r="A139" t="s">
        <v>154</v>
      </c>
    </row>
    <row r="140" spans="1:1" x14ac:dyDescent="0.45">
      <c r="A140" t="s">
        <v>155</v>
      </c>
    </row>
    <row r="141" spans="1:1" x14ac:dyDescent="0.45">
      <c r="A141" t="s">
        <v>156</v>
      </c>
    </row>
    <row r="142" spans="1:1" x14ac:dyDescent="0.45">
      <c r="A142" t="s">
        <v>157</v>
      </c>
    </row>
    <row r="143" spans="1:1" x14ac:dyDescent="0.45">
      <c r="A143" t="s">
        <v>158</v>
      </c>
    </row>
    <row r="144" spans="1:1" x14ac:dyDescent="0.45">
      <c r="A144" t="s">
        <v>159</v>
      </c>
    </row>
    <row r="145" spans="1:1" x14ac:dyDescent="0.45">
      <c r="A145" t="s">
        <v>160</v>
      </c>
    </row>
    <row r="146" spans="1:1" x14ac:dyDescent="0.45">
      <c r="A146" t="s">
        <v>161</v>
      </c>
    </row>
    <row r="147" spans="1:1" x14ac:dyDescent="0.45">
      <c r="A147" t="s">
        <v>162</v>
      </c>
    </row>
    <row r="148" spans="1:1" x14ac:dyDescent="0.45">
      <c r="A148" t="s">
        <v>163</v>
      </c>
    </row>
    <row r="149" spans="1:1" x14ac:dyDescent="0.45">
      <c r="A149" t="s">
        <v>164</v>
      </c>
    </row>
    <row r="150" spans="1:1" x14ac:dyDescent="0.45">
      <c r="A150" t="s">
        <v>165</v>
      </c>
    </row>
    <row r="151" spans="1:1" x14ac:dyDescent="0.45">
      <c r="A151" t="s">
        <v>166</v>
      </c>
    </row>
    <row r="152" spans="1:1" x14ac:dyDescent="0.45">
      <c r="A152" t="s">
        <v>167</v>
      </c>
    </row>
    <row r="153" spans="1:1" x14ac:dyDescent="0.45">
      <c r="A153" t="s">
        <v>168</v>
      </c>
    </row>
    <row r="154" spans="1:1" x14ac:dyDescent="0.45">
      <c r="A154" t="s">
        <v>169</v>
      </c>
    </row>
    <row r="155" spans="1:1" x14ac:dyDescent="0.45">
      <c r="A155" t="s">
        <v>170</v>
      </c>
    </row>
    <row r="156" spans="1:1" x14ac:dyDescent="0.45">
      <c r="A156" t="s">
        <v>171</v>
      </c>
    </row>
    <row r="157" spans="1:1" x14ac:dyDescent="0.45">
      <c r="A157" t="s">
        <v>172</v>
      </c>
    </row>
    <row r="158" spans="1:1" x14ac:dyDescent="0.45">
      <c r="A158" t="s">
        <v>173</v>
      </c>
    </row>
    <row r="159" spans="1:1" x14ac:dyDescent="0.45">
      <c r="A159" t="s">
        <v>174</v>
      </c>
    </row>
    <row r="160" spans="1:1" x14ac:dyDescent="0.45">
      <c r="A160" t="s">
        <v>175</v>
      </c>
    </row>
    <row r="161" spans="1:1" x14ac:dyDescent="0.45">
      <c r="A161" t="s">
        <v>176</v>
      </c>
    </row>
    <row r="162" spans="1:1" x14ac:dyDescent="0.45">
      <c r="A162" t="s">
        <v>177</v>
      </c>
    </row>
    <row r="163" spans="1:1" x14ac:dyDescent="0.45">
      <c r="A163" t="s">
        <v>178</v>
      </c>
    </row>
    <row r="164" spans="1:1" x14ac:dyDescent="0.45">
      <c r="A164" t="s">
        <v>179</v>
      </c>
    </row>
    <row r="165" spans="1:1" x14ac:dyDescent="0.45">
      <c r="A165" t="s">
        <v>180</v>
      </c>
    </row>
    <row r="166" spans="1:1" x14ac:dyDescent="0.45">
      <c r="A166" t="s">
        <v>181</v>
      </c>
    </row>
    <row r="167" spans="1:1" x14ac:dyDescent="0.45">
      <c r="A167" t="s">
        <v>182</v>
      </c>
    </row>
    <row r="168" spans="1:1" x14ac:dyDescent="0.45">
      <c r="A168" t="s">
        <v>183</v>
      </c>
    </row>
    <row r="169" spans="1:1" x14ac:dyDescent="0.45">
      <c r="A169" t="s">
        <v>184</v>
      </c>
    </row>
    <row r="170" spans="1:1" x14ac:dyDescent="0.45">
      <c r="A170" t="s">
        <v>185</v>
      </c>
    </row>
    <row r="171" spans="1:1" x14ac:dyDescent="0.45">
      <c r="A171" t="s">
        <v>186</v>
      </c>
    </row>
    <row r="172" spans="1:1" x14ac:dyDescent="0.45">
      <c r="A172" t="s">
        <v>187</v>
      </c>
    </row>
    <row r="173" spans="1:1" x14ac:dyDescent="0.45">
      <c r="A173" t="s">
        <v>188</v>
      </c>
    </row>
    <row r="174" spans="1:1" x14ac:dyDescent="0.45">
      <c r="A174" t="s">
        <v>189</v>
      </c>
    </row>
    <row r="175" spans="1:1" x14ac:dyDescent="0.45">
      <c r="A175" t="s">
        <v>190</v>
      </c>
    </row>
    <row r="176" spans="1:1" x14ac:dyDescent="0.45">
      <c r="A176" t="s">
        <v>191</v>
      </c>
    </row>
    <row r="177" spans="1:1" x14ac:dyDescent="0.45">
      <c r="A177" t="s">
        <v>192</v>
      </c>
    </row>
    <row r="178" spans="1:1" x14ac:dyDescent="0.45">
      <c r="A178" t="s">
        <v>193</v>
      </c>
    </row>
    <row r="179" spans="1:1" x14ac:dyDescent="0.45">
      <c r="A179" t="s">
        <v>194</v>
      </c>
    </row>
    <row r="180" spans="1:1" x14ac:dyDescent="0.45">
      <c r="A180" t="s">
        <v>195</v>
      </c>
    </row>
    <row r="181" spans="1:1" x14ac:dyDescent="0.45">
      <c r="A181" t="s">
        <v>196</v>
      </c>
    </row>
    <row r="182" spans="1:1" x14ac:dyDescent="0.45">
      <c r="A182" t="s">
        <v>197</v>
      </c>
    </row>
    <row r="183" spans="1:1" x14ac:dyDescent="0.45">
      <c r="A183" t="s">
        <v>198</v>
      </c>
    </row>
    <row r="184" spans="1:1" x14ac:dyDescent="0.45">
      <c r="A184" t="s">
        <v>199</v>
      </c>
    </row>
    <row r="185" spans="1:1" x14ac:dyDescent="0.45">
      <c r="A185" t="s">
        <v>200</v>
      </c>
    </row>
    <row r="186" spans="1:1" x14ac:dyDescent="0.45">
      <c r="A186" t="s">
        <v>201</v>
      </c>
    </row>
    <row r="187" spans="1:1" x14ac:dyDescent="0.45">
      <c r="A187" t="s">
        <v>202</v>
      </c>
    </row>
    <row r="188" spans="1:1" x14ac:dyDescent="0.45">
      <c r="A188" t="s">
        <v>203</v>
      </c>
    </row>
    <row r="189" spans="1:1" x14ac:dyDescent="0.45">
      <c r="A189" t="s">
        <v>204</v>
      </c>
    </row>
    <row r="190" spans="1:1" x14ac:dyDescent="0.45">
      <c r="A190" t="s">
        <v>205</v>
      </c>
    </row>
    <row r="191" spans="1:1" x14ac:dyDescent="0.45">
      <c r="A191" t="s">
        <v>206</v>
      </c>
    </row>
    <row r="192" spans="1:1" x14ac:dyDescent="0.45">
      <c r="A192" t="s">
        <v>207</v>
      </c>
    </row>
    <row r="193" spans="1:1" x14ac:dyDescent="0.45">
      <c r="A193" t="s">
        <v>208</v>
      </c>
    </row>
    <row r="194" spans="1:1" x14ac:dyDescent="0.45">
      <c r="A194" t="s">
        <v>209</v>
      </c>
    </row>
    <row r="195" spans="1:1" x14ac:dyDescent="0.45">
      <c r="A195" t="s">
        <v>210</v>
      </c>
    </row>
    <row r="196" spans="1:1" x14ac:dyDescent="0.45">
      <c r="A196" t="s">
        <v>211</v>
      </c>
    </row>
    <row r="197" spans="1:1" x14ac:dyDescent="0.45">
      <c r="A197" t="s">
        <v>212</v>
      </c>
    </row>
    <row r="198" spans="1:1" x14ac:dyDescent="0.45">
      <c r="A198" t="s">
        <v>213</v>
      </c>
    </row>
    <row r="199" spans="1:1" x14ac:dyDescent="0.45">
      <c r="A199" t="s">
        <v>214</v>
      </c>
    </row>
    <row r="200" spans="1:1" x14ac:dyDescent="0.45">
      <c r="A200" t="s">
        <v>215</v>
      </c>
    </row>
    <row r="201" spans="1:1" x14ac:dyDescent="0.45">
      <c r="A201" t="s">
        <v>216</v>
      </c>
    </row>
    <row r="202" spans="1:1" x14ac:dyDescent="0.45">
      <c r="A202" t="s">
        <v>217</v>
      </c>
    </row>
    <row r="203" spans="1:1" x14ac:dyDescent="0.45">
      <c r="A203" t="s">
        <v>218</v>
      </c>
    </row>
    <row r="204" spans="1:1" x14ac:dyDescent="0.45">
      <c r="A204" t="s">
        <v>219</v>
      </c>
    </row>
    <row r="205" spans="1:1" x14ac:dyDescent="0.45">
      <c r="A205" t="s">
        <v>220</v>
      </c>
    </row>
    <row r="206" spans="1:1" x14ac:dyDescent="0.45">
      <c r="A206" t="s">
        <v>221</v>
      </c>
    </row>
    <row r="207" spans="1:1" x14ac:dyDescent="0.45">
      <c r="A207" t="s">
        <v>222</v>
      </c>
    </row>
    <row r="208" spans="1:1" x14ac:dyDescent="0.45">
      <c r="A208" t="s">
        <v>223</v>
      </c>
    </row>
    <row r="209" spans="1:1" x14ac:dyDescent="0.45">
      <c r="A209" t="s">
        <v>224</v>
      </c>
    </row>
    <row r="210" spans="1:1" x14ac:dyDescent="0.45">
      <c r="A210" t="s">
        <v>225</v>
      </c>
    </row>
    <row r="211" spans="1:1" x14ac:dyDescent="0.45">
      <c r="A211" t="s">
        <v>226</v>
      </c>
    </row>
    <row r="212" spans="1:1" x14ac:dyDescent="0.45">
      <c r="A212" t="s">
        <v>227</v>
      </c>
    </row>
    <row r="213" spans="1:1" x14ac:dyDescent="0.45">
      <c r="A213" t="s">
        <v>228</v>
      </c>
    </row>
    <row r="214" spans="1:1" x14ac:dyDescent="0.45">
      <c r="A214" t="s">
        <v>229</v>
      </c>
    </row>
    <row r="215" spans="1:1" x14ac:dyDescent="0.45">
      <c r="A215" t="s">
        <v>230</v>
      </c>
    </row>
    <row r="216" spans="1:1" x14ac:dyDescent="0.45">
      <c r="A216" t="s">
        <v>231</v>
      </c>
    </row>
    <row r="217" spans="1:1" x14ac:dyDescent="0.45">
      <c r="A217" t="s">
        <v>232</v>
      </c>
    </row>
    <row r="218" spans="1:1" x14ac:dyDescent="0.45">
      <c r="A218" t="s">
        <v>233</v>
      </c>
    </row>
    <row r="219" spans="1:1" x14ac:dyDescent="0.45">
      <c r="A219" t="s">
        <v>234</v>
      </c>
    </row>
    <row r="220" spans="1:1" x14ac:dyDescent="0.45">
      <c r="A220" t="s">
        <v>235</v>
      </c>
    </row>
    <row r="221" spans="1:1" x14ac:dyDescent="0.45">
      <c r="A221" t="s">
        <v>236</v>
      </c>
    </row>
    <row r="222" spans="1:1" x14ac:dyDescent="0.45">
      <c r="A222" t="s">
        <v>237</v>
      </c>
    </row>
    <row r="223" spans="1:1" x14ac:dyDescent="0.45">
      <c r="A223" t="s">
        <v>238</v>
      </c>
    </row>
    <row r="224" spans="1:1" x14ac:dyDescent="0.45">
      <c r="A224" t="s">
        <v>239</v>
      </c>
    </row>
    <row r="225" spans="1:1" x14ac:dyDescent="0.45">
      <c r="A225" t="s">
        <v>240</v>
      </c>
    </row>
    <row r="226" spans="1:1" x14ac:dyDescent="0.45">
      <c r="A226" t="s">
        <v>241</v>
      </c>
    </row>
    <row r="227" spans="1:1" x14ac:dyDescent="0.45">
      <c r="A227" t="s">
        <v>242</v>
      </c>
    </row>
    <row r="228" spans="1:1" x14ac:dyDescent="0.45">
      <c r="A228" t="s">
        <v>243</v>
      </c>
    </row>
    <row r="229" spans="1:1" x14ac:dyDescent="0.45">
      <c r="A229" t="s">
        <v>244</v>
      </c>
    </row>
    <row r="230" spans="1:1" x14ac:dyDescent="0.45">
      <c r="A230" t="s">
        <v>245</v>
      </c>
    </row>
    <row r="231" spans="1:1" x14ac:dyDescent="0.45">
      <c r="A231" t="s">
        <v>246</v>
      </c>
    </row>
    <row r="232" spans="1:1" x14ac:dyDescent="0.45">
      <c r="A232" t="s">
        <v>247</v>
      </c>
    </row>
    <row r="233" spans="1:1" x14ac:dyDescent="0.45">
      <c r="A233" t="s">
        <v>248</v>
      </c>
    </row>
    <row r="234" spans="1:1" x14ac:dyDescent="0.45">
      <c r="A234" t="s">
        <v>249</v>
      </c>
    </row>
    <row r="235" spans="1:1" x14ac:dyDescent="0.45">
      <c r="A235" t="s">
        <v>250</v>
      </c>
    </row>
    <row r="236" spans="1:1" x14ac:dyDescent="0.45">
      <c r="A236" t="s">
        <v>251</v>
      </c>
    </row>
    <row r="237" spans="1:1" x14ac:dyDescent="0.45">
      <c r="A237" t="s">
        <v>252</v>
      </c>
    </row>
    <row r="238" spans="1:1" x14ac:dyDescent="0.45">
      <c r="A238" t="s">
        <v>253</v>
      </c>
    </row>
    <row r="239" spans="1:1" x14ac:dyDescent="0.45">
      <c r="A239" t="s">
        <v>254</v>
      </c>
    </row>
    <row r="240" spans="1:1" x14ac:dyDescent="0.45">
      <c r="A240" t="s">
        <v>255</v>
      </c>
    </row>
    <row r="241" spans="1:1" x14ac:dyDescent="0.45">
      <c r="A241" t="s">
        <v>256</v>
      </c>
    </row>
    <row r="242" spans="1:1" x14ac:dyDescent="0.45">
      <c r="A242" t="s">
        <v>257</v>
      </c>
    </row>
    <row r="243" spans="1:1" x14ac:dyDescent="0.45">
      <c r="A243" t="s">
        <v>258</v>
      </c>
    </row>
    <row r="244" spans="1:1" x14ac:dyDescent="0.45">
      <c r="A244" t="s">
        <v>259</v>
      </c>
    </row>
    <row r="245" spans="1:1" x14ac:dyDescent="0.45">
      <c r="A245" t="s">
        <v>260</v>
      </c>
    </row>
    <row r="246" spans="1:1" x14ac:dyDescent="0.45">
      <c r="A246" t="s">
        <v>261</v>
      </c>
    </row>
    <row r="247" spans="1:1" x14ac:dyDescent="0.45">
      <c r="A247" t="s">
        <v>262</v>
      </c>
    </row>
    <row r="248" spans="1:1" x14ac:dyDescent="0.45">
      <c r="A248" t="s">
        <v>263</v>
      </c>
    </row>
    <row r="249" spans="1:1" x14ac:dyDescent="0.45">
      <c r="A249" t="s">
        <v>264</v>
      </c>
    </row>
    <row r="250" spans="1:1" x14ac:dyDescent="0.45">
      <c r="A250" t="s">
        <v>265</v>
      </c>
    </row>
    <row r="251" spans="1:1" x14ac:dyDescent="0.45">
      <c r="A251" t="s">
        <v>266</v>
      </c>
    </row>
    <row r="252" spans="1:1" x14ac:dyDescent="0.45">
      <c r="A252" t="s">
        <v>267</v>
      </c>
    </row>
    <row r="253" spans="1:1" x14ac:dyDescent="0.45">
      <c r="A253" t="s">
        <v>268</v>
      </c>
    </row>
    <row r="254" spans="1:1" x14ac:dyDescent="0.45">
      <c r="A254" t="s">
        <v>269</v>
      </c>
    </row>
    <row r="255" spans="1:1" x14ac:dyDescent="0.45">
      <c r="A255" t="s">
        <v>270</v>
      </c>
    </row>
    <row r="256" spans="1:1" x14ac:dyDescent="0.45">
      <c r="A256" t="s">
        <v>271</v>
      </c>
    </row>
    <row r="257" spans="1:1" x14ac:dyDescent="0.45">
      <c r="A257" t="s">
        <v>272</v>
      </c>
    </row>
    <row r="258" spans="1:1" x14ac:dyDescent="0.45">
      <c r="A258" t="s">
        <v>273</v>
      </c>
    </row>
    <row r="259" spans="1:1" x14ac:dyDescent="0.45">
      <c r="A259" t="s">
        <v>274</v>
      </c>
    </row>
    <row r="260" spans="1:1" x14ac:dyDescent="0.45">
      <c r="A260" t="s">
        <v>275</v>
      </c>
    </row>
    <row r="261" spans="1:1" x14ac:dyDescent="0.45">
      <c r="A261" t="s">
        <v>276</v>
      </c>
    </row>
    <row r="262" spans="1:1" x14ac:dyDescent="0.45">
      <c r="A262" t="s">
        <v>277</v>
      </c>
    </row>
    <row r="263" spans="1:1" x14ac:dyDescent="0.45">
      <c r="A263" t="s">
        <v>278</v>
      </c>
    </row>
    <row r="264" spans="1:1" x14ac:dyDescent="0.45">
      <c r="A264" t="s">
        <v>279</v>
      </c>
    </row>
    <row r="265" spans="1:1" x14ac:dyDescent="0.45">
      <c r="A265" t="s">
        <v>280</v>
      </c>
    </row>
    <row r="266" spans="1:1" x14ac:dyDescent="0.45">
      <c r="A266" t="s">
        <v>281</v>
      </c>
    </row>
    <row r="267" spans="1:1" x14ac:dyDescent="0.45">
      <c r="A267" t="s">
        <v>282</v>
      </c>
    </row>
    <row r="268" spans="1:1" x14ac:dyDescent="0.45">
      <c r="A268" t="s">
        <v>283</v>
      </c>
    </row>
    <row r="269" spans="1:1" x14ac:dyDescent="0.45">
      <c r="A269" t="s">
        <v>284</v>
      </c>
    </row>
    <row r="270" spans="1:1" x14ac:dyDescent="0.45">
      <c r="A270" t="s">
        <v>285</v>
      </c>
    </row>
    <row r="271" spans="1:1" x14ac:dyDescent="0.45">
      <c r="A271" t="s">
        <v>286</v>
      </c>
    </row>
    <row r="272" spans="1:1" x14ac:dyDescent="0.45">
      <c r="A272" t="s">
        <v>287</v>
      </c>
    </row>
    <row r="273" spans="1:1" x14ac:dyDescent="0.45">
      <c r="A273" t="s">
        <v>288</v>
      </c>
    </row>
    <row r="274" spans="1:1" x14ac:dyDescent="0.45">
      <c r="A274" t="s">
        <v>289</v>
      </c>
    </row>
    <row r="275" spans="1:1" x14ac:dyDescent="0.45">
      <c r="A275" t="s">
        <v>290</v>
      </c>
    </row>
    <row r="276" spans="1:1" x14ac:dyDescent="0.45">
      <c r="A276" t="s">
        <v>291</v>
      </c>
    </row>
    <row r="277" spans="1:1" x14ac:dyDescent="0.45">
      <c r="A277" t="s">
        <v>292</v>
      </c>
    </row>
    <row r="278" spans="1:1" x14ac:dyDescent="0.45">
      <c r="A278" t="s">
        <v>293</v>
      </c>
    </row>
    <row r="279" spans="1:1" x14ac:dyDescent="0.45">
      <c r="A279" t="s">
        <v>294</v>
      </c>
    </row>
    <row r="280" spans="1:1" x14ac:dyDescent="0.45">
      <c r="A280" t="s">
        <v>295</v>
      </c>
    </row>
    <row r="281" spans="1:1" x14ac:dyDescent="0.45">
      <c r="A281" t="s">
        <v>296</v>
      </c>
    </row>
    <row r="282" spans="1:1" x14ac:dyDescent="0.45">
      <c r="A282" t="s">
        <v>297</v>
      </c>
    </row>
    <row r="283" spans="1:1" x14ac:dyDescent="0.45">
      <c r="A283" t="s">
        <v>298</v>
      </c>
    </row>
    <row r="284" spans="1:1" x14ac:dyDescent="0.45">
      <c r="A284" t="s">
        <v>299</v>
      </c>
    </row>
    <row r="285" spans="1:1" x14ac:dyDescent="0.45">
      <c r="A285" t="s">
        <v>300</v>
      </c>
    </row>
    <row r="286" spans="1:1" x14ac:dyDescent="0.45">
      <c r="A286" t="s">
        <v>301</v>
      </c>
    </row>
    <row r="287" spans="1:1" x14ac:dyDescent="0.45">
      <c r="A287" t="s">
        <v>302</v>
      </c>
    </row>
    <row r="288" spans="1:1" x14ac:dyDescent="0.45">
      <c r="A288" t="s">
        <v>303</v>
      </c>
    </row>
    <row r="289" spans="1:1" x14ac:dyDescent="0.45">
      <c r="A289" t="s">
        <v>304</v>
      </c>
    </row>
    <row r="290" spans="1:1" x14ac:dyDescent="0.45">
      <c r="A290" t="s">
        <v>305</v>
      </c>
    </row>
    <row r="291" spans="1:1" x14ac:dyDescent="0.45">
      <c r="A291" t="s">
        <v>306</v>
      </c>
    </row>
    <row r="292" spans="1:1" x14ac:dyDescent="0.45">
      <c r="A292" t="s">
        <v>307</v>
      </c>
    </row>
    <row r="293" spans="1:1" x14ac:dyDescent="0.45">
      <c r="A293" t="s">
        <v>308</v>
      </c>
    </row>
    <row r="294" spans="1:1" x14ac:dyDescent="0.45">
      <c r="A294" t="s">
        <v>309</v>
      </c>
    </row>
    <row r="295" spans="1:1" x14ac:dyDescent="0.45">
      <c r="A295" t="s">
        <v>310</v>
      </c>
    </row>
    <row r="296" spans="1:1" x14ac:dyDescent="0.45">
      <c r="A296" t="s">
        <v>311</v>
      </c>
    </row>
    <row r="297" spans="1:1" x14ac:dyDescent="0.45">
      <c r="A297" t="s">
        <v>312</v>
      </c>
    </row>
    <row r="298" spans="1:1" x14ac:dyDescent="0.45">
      <c r="A298" t="s">
        <v>313</v>
      </c>
    </row>
    <row r="299" spans="1:1" x14ac:dyDescent="0.45">
      <c r="A299" t="s">
        <v>314</v>
      </c>
    </row>
    <row r="300" spans="1:1" x14ac:dyDescent="0.45">
      <c r="A300" t="s">
        <v>315</v>
      </c>
    </row>
    <row r="301" spans="1:1" x14ac:dyDescent="0.45">
      <c r="A301" t="s">
        <v>316</v>
      </c>
    </row>
    <row r="302" spans="1:1" x14ac:dyDescent="0.45">
      <c r="A302" t="s">
        <v>317</v>
      </c>
    </row>
    <row r="303" spans="1:1" x14ac:dyDescent="0.45">
      <c r="A303" t="s">
        <v>318</v>
      </c>
    </row>
    <row r="304" spans="1:1" x14ac:dyDescent="0.45">
      <c r="A304" t="s">
        <v>319</v>
      </c>
    </row>
    <row r="305" spans="1:1" x14ac:dyDescent="0.45">
      <c r="A305" t="s">
        <v>320</v>
      </c>
    </row>
    <row r="306" spans="1:1" x14ac:dyDescent="0.45">
      <c r="A306" t="s">
        <v>321</v>
      </c>
    </row>
    <row r="307" spans="1:1" x14ac:dyDescent="0.45">
      <c r="A307" t="s">
        <v>322</v>
      </c>
    </row>
    <row r="308" spans="1:1" x14ac:dyDescent="0.45">
      <c r="A308" t="s">
        <v>323</v>
      </c>
    </row>
    <row r="309" spans="1:1" x14ac:dyDescent="0.45">
      <c r="A309" t="s">
        <v>324</v>
      </c>
    </row>
    <row r="310" spans="1:1" x14ac:dyDescent="0.45">
      <c r="A310" t="s">
        <v>325</v>
      </c>
    </row>
    <row r="311" spans="1:1" x14ac:dyDescent="0.45">
      <c r="A311" t="s">
        <v>326</v>
      </c>
    </row>
    <row r="312" spans="1:1" x14ac:dyDescent="0.45">
      <c r="A312" t="s">
        <v>327</v>
      </c>
    </row>
    <row r="313" spans="1:1" x14ac:dyDescent="0.45">
      <c r="A313" t="s">
        <v>328</v>
      </c>
    </row>
    <row r="314" spans="1:1" x14ac:dyDescent="0.45">
      <c r="A314" t="s">
        <v>329</v>
      </c>
    </row>
    <row r="315" spans="1:1" x14ac:dyDescent="0.45">
      <c r="A315" t="s">
        <v>330</v>
      </c>
    </row>
    <row r="316" spans="1:1" x14ac:dyDescent="0.45">
      <c r="A316" t="s">
        <v>331</v>
      </c>
    </row>
    <row r="317" spans="1:1" x14ac:dyDescent="0.45">
      <c r="A317" t="s">
        <v>332</v>
      </c>
    </row>
    <row r="318" spans="1:1" x14ac:dyDescent="0.45">
      <c r="A318" t="s">
        <v>333</v>
      </c>
    </row>
    <row r="319" spans="1:1" x14ac:dyDescent="0.45">
      <c r="A319" t="s">
        <v>334</v>
      </c>
    </row>
    <row r="320" spans="1:1" x14ac:dyDescent="0.45">
      <c r="A320" t="s">
        <v>335</v>
      </c>
    </row>
    <row r="321" spans="1:1" x14ac:dyDescent="0.45">
      <c r="A321" t="s">
        <v>336</v>
      </c>
    </row>
    <row r="322" spans="1:1" x14ac:dyDescent="0.45">
      <c r="A322" t="s">
        <v>337</v>
      </c>
    </row>
    <row r="323" spans="1:1" x14ac:dyDescent="0.45">
      <c r="A323" t="s">
        <v>338</v>
      </c>
    </row>
    <row r="324" spans="1:1" x14ac:dyDescent="0.45">
      <c r="A324" t="s">
        <v>339</v>
      </c>
    </row>
    <row r="325" spans="1:1" x14ac:dyDescent="0.45">
      <c r="A325" t="s">
        <v>340</v>
      </c>
    </row>
    <row r="326" spans="1:1" x14ac:dyDescent="0.45">
      <c r="A326" t="s">
        <v>341</v>
      </c>
    </row>
    <row r="327" spans="1:1" x14ac:dyDescent="0.45">
      <c r="A327" t="s">
        <v>342</v>
      </c>
    </row>
    <row r="328" spans="1:1" x14ac:dyDescent="0.45">
      <c r="A328" t="s">
        <v>343</v>
      </c>
    </row>
    <row r="329" spans="1:1" x14ac:dyDescent="0.45">
      <c r="A329" t="s">
        <v>344</v>
      </c>
    </row>
    <row r="330" spans="1:1" x14ac:dyDescent="0.45">
      <c r="A330" t="s">
        <v>345</v>
      </c>
    </row>
    <row r="331" spans="1:1" x14ac:dyDescent="0.45">
      <c r="A331" t="s">
        <v>346</v>
      </c>
    </row>
    <row r="332" spans="1:1" x14ac:dyDescent="0.45">
      <c r="A332" t="s">
        <v>347</v>
      </c>
    </row>
    <row r="333" spans="1:1" x14ac:dyDescent="0.45">
      <c r="A333" t="s">
        <v>348</v>
      </c>
    </row>
    <row r="334" spans="1:1" x14ac:dyDescent="0.45">
      <c r="A334" t="s">
        <v>349</v>
      </c>
    </row>
    <row r="335" spans="1:1" x14ac:dyDescent="0.45">
      <c r="A335" t="s">
        <v>350</v>
      </c>
    </row>
    <row r="336" spans="1:1" x14ac:dyDescent="0.45">
      <c r="A336" t="s">
        <v>351</v>
      </c>
    </row>
    <row r="337" spans="1:1" x14ac:dyDescent="0.45">
      <c r="A337" t="s">
        <v>352</v>
      </c>
    </row>
    <row r="338" spans="1:1" x14ac:dyDescent="0.45">
      <c r="A338" t="s">
        <v>353</v>
      </c>
    </row>
    <row r="339" spans="1:1" x14ac:dyDescent="0.45">
      <c r="A339" t="s">
        <v>354</v>
      </c>
    </row>
    <row r="340" spans="1:1" x14ac:dyDescent="0.45">
      <c r="A340" t="s">
        <v>355</v>
      </c>
    </row>
    <row r="341" spans="1:1" x14ac:dyDescent="0.45">
      <c r="A341" t="s">
        <v>356</v>
      </c>
    </row>
    <row r="342" spans="1:1" x14ac:dyDescent="0.45">
      <c r="A342" t="s">
        <v>357</v>
      </c>
    </row>
    <row r="343" spans="1:1" x14ac:dyDescent="0.45">
      <c r="A343" t="s">
        <v>358</v>
      </c>
    </row>
    <row r="344" spans="1:1" x14ac:dyDescent="0.45">
      <c r="A344" t="s">
        <v>359</v>
      </c>
    </row>
    <row r="345" spans="1:1" x14ac:dyDescent="0.45">
      <c r="A345" t="s">
        <v>360</v>
      </c>
    </row>
    <row r="346" spans="1:1" x14ac:dyDescent="0.45">
      <c r="A346" t="s">
        <v>361</v>
      </c>
    </row>
    <row r="347" spans="1:1" x14ac:dyDescent="0.45">
      <c r="A347" t="s">
        <v>362</v>
      </c>
    </row>
    <row r="348" spans="1:1" x14ac:dyDescent="0.45">
      <c r="A348" t="s">
        <v>363</v>
      </c>
    </row>
    <row r="349" spans="1:1" x14ac:dyDescent="0.45">
      <c r="A349" t="s">
        <v>364</v>
      </c>
    </row>
    <row r="350" spans="1:1" x14ac:dyDescent="0.45">
      <c r="A350" t="s">
        <v>365</v>
      </c>
    </row>
    <row r="351" spans="1:1" x14ac:dyDescent="0.45">
      <c r="A351" t="s">
        <v>366</v>
      </c>
    </row>
    <row r="352" spans="1:1" x14ac:dyDescent="0.45">
      <c r="A352" t="s">
        <v>367</v>
      </c>
    </row>
    <row r="353" spans="1:1" x14ac:dyDescent="0.45">
      <c r="A353" t="s">
        <v>368</v>
      </c>
    </row>
    <row r="354" spans="1:1" x14ac:dyDescent="0.45">
      <c r="A354" t="s">
        <v>369</v>
      </c>
    </row>
    <row r="355" spans="1:1" x14ac:dyDescent="0.45">
      <c r="A355" t="s">
        <v>370</v>
      </c>
    </row>
    <row r="356" spans="1:1" x14ac:dyDescent="0.45">
      <c r="A356" t="s">
        <v>371</v>
      </c>
    </row>
    <row r="357" spans="1:1" x14ac:dyDescent="0.45">
      <c r="A357" t="s">
        <v>372</v>
      </c>
    </row>
    <row r="358" spans="1:1" x14ac:dyDescent="0.45">
      <c r="A358" t="s">
        <v>373</v>
      </c>
    </row>
    <row r="359" spans="1:1" x14ac:dyDescent="0.45">
      <c r="A359" t="s">
        <v>374</v>
      </c>
    </row>
    <row r="360" spans="1:1" x14ac:dyDescent="0.45">
      <c r="A360" t="s">
        <v>375</v>
      </c>
    </row>
  </sheetData>
  <phoneticPr fontId="13"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Subsidy Calculator</vt:lpstr>
      <vt:lpstr>Dropdowns</vt:lpstr>
      <vt:lpstr>Adv_term</vt:lpstr>
      <vt:lpstr>'Subsidy Calculator'!Print_Area</vt:lpstr>
      <vt:lpstr>Terms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Dublin, Emma</dc:creator>
  <cp:lastModifiedBy>Olavarria, Anthony</cp:lastModifiedBy>
  <dcterms:created xsi:type="dcterms:W3CDTF">2024-05-22T17:45:14Z</dcterms:created>
  <dcterms:modified xsi:type="dcterms:W3CDTF">2025-11-24T15:43:43Z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{38989004-A1B2-4D86-93BF-10D8231E06B2}</vt:lpwstr>
  </property>
</Properties>
</file>